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7230" firstSheet="3" activeTab="11"/>
  </bookViews>
  <sheets>
    <sheet name="Список Классика" sheetId="5" r:id="rId1"/>
    <sheet name="Список Д2-1600" sheetId="6" r:id="rId2"/>
    <sheet name="Список Д1-3500" sheetId="7" r:id="rId3"/>
    <sheet name="Список Т4-3" sheetId="8" r:id="rId4"/>
    <sheet name="пр 1" sheetId="1" r:id="rId5"/>
    <sheet name="пр 2" sheetId="2" r:id="rId6"/>
    <sheet name="пр 4" sheetId="3" r:id="rId7"/>
    <sheet name="пр5" sheetId="4" r:id="rId8"/>
    <sheet name="Предв. Кл." sheetId="9" r:id="rId9"/>
    <sheet name="Предв. 1600" sheetId="10" r:id="rId10"/>
    <sheet name="Предв. 3500" sheetId="11" r:id="rId11"/>
    <sheet name="Предв. 4-3" sheetId="12" r:id="rId12"/>
  </sheets>
  <externalReferences>
    <externalReference r:id="rId13"/>
  </externalReferences>
  <definedNames>
    <definedName name="_xlnm._FilterDatabase" localSheetId="4" hidden="1">'пр 1'!$A$7:$J$31</definedName>
    <definedName name="_xlnm._FilterDatabase" localSheetId="5" hidden="1">'пр 2'!$A$7:$H$19</definedName>
    <definedName name="_xlnm._FilterDatabase" localSheetId="6" hidden="1">'пр 4'!$A$7:$J$7</definedName>
    <definedName name="_xlnm._FilterDatabase" localSheetId="7" hidden="1">пр5!$A$7:$H$19</definedName>
    <definedName name="_xlnm._FilterDatabase" localSheetId="9" hidden="1">'Предв. 1600'!$A$7:$L$9</definedName>
    <definedName name="_xlnm._FilterDatabase" localSheetId="10" hidden="1">'Предв. 3500'!$A$7:$L$9</definedName>
    <definedName name="_xlnm._FilterDatabase" localSheetId="11" hidden="1">'Предв. 4-3'!$A$7:$L$9</definedName>
    <definedName name="_xlnm._FilterDatabase" localSheetId="8" hidden="1">'Предв. Кл.'!$A$7:$R$9</definedName>
    <definedName name="_xlnm._FilterDatabase" localSheetId="2" hidden="1">'Список Д1-3500'!$A$10:$B$10</definedName>
    <definedName name="_xlnm._FilterDatabase" localSheetId="1" hidden="1">'Список Д2-1600'!$A$10:$B$10</definedName>
    <definedName name="_xlnm._FilterDatabase" localSheetId="0" hidden="1">'Список Классика'!$A$10:$B$10</definedName>
    <definedName name="_xlnm._FilterDatabase" localSheetId="3" hidden="1">'Список Т4-3'!$A$10:$B$10</definedName>
    <definedName name="Д2_1600" localSheetId="9">'Предв. 1600'!$B$8</definedName>
    <definedName name="Д2_1600" localSheetId="1">'Список Д2-1600'!$B$9</definedName>
    <definedName name="Д2_1600">'[1]2'!$B$3</definedName>
    <definedName name="Д2_3500">'[1]5'!$B$3</definedName>
    <definedName name="Д2_Классика" localSheetId="8">'Предв. Кл.'!#REF!</definedName>
    <definedName name="Д2_Классика" localSheetId="0">'Список Классика'!#REF!</definedName>
    <definedName name="Д2_Классика">'[1]1'!$B$3</definedName>
    <definedName name="_xlnm.Print_Area" localSheetId="5">'пр 2'!$A$2:$H$27</definedName>
    <definedName name="Т1_2500">'[1]3'!$B$3</definedName>
    <definedName name="Т4_3">'[1]4'!$B$3</definedName>
  </definedNames>
  <calcPr calcId="144525"/>
</workbook>
</file>

<file path=xl/calcChain.xml><?xml version="1.0" encoding="utf-8"?>
<calcChain xmlns="http://schemas.openxmlformats.org/spreadsheetml/2006/main">
  <c r="A25" i="12" l="1"/>
  <c r="A24" i="12"/>
  <c r="A23" i="12"/>
  <c r="J21" i="12"/>
  <c r="C21" i="12"/>
  <c r="B21" i="12"/>
  <c r="J20" i="12"/>
  <c r="C20" i="12"/>
  <c r="B20" i="12"/>
  <c r="J19" i="12"/>
  <c r="C19" i="12"/>
  <c r="B19" i="12"/>
  <c r="J18" i="12"/>
  <c r="C18" i="12"/>
  <c r="B18" i="12"/>
  <c r="C17" i="12"/>
  <c r="B17" i="12"/>
  <c r="J16" i="12"/>
  <c r="C16" i="12"/>
  <c r="B16" i="12"/>
  <c r="J15" i="12"/>
  <c r="C15" i="12"/>
  <c r="B15" i="12"/>
  <c r="J14" i="12"/>
  <c r="C14" i="12"/>
  <c r="B14" i="12"/>
  <c r="J13" i="12"/>
  <c r="C13" i="12"/>
  <c r="B13" i="12"/>
  <c r="J12" i="12"/>
  <c r="C12" i="12"/>
  <c r="B12" i="12"/>
  <c r="J11" i="12"/>
  <c r="C11" i="12"/>
  <c r="B11" i="12"/>
  <c r="J10" i="12"/>
  <c r="C10" i="12"/>
  <c r="B10" i="12"/>
  <c r="J5" i="12"/>
  <c r="B5" i="12"/>
  <c r="A5" i="12"/>
  <c r="B4" i="12"/>
  <c r="A25" i="11"/>
  <c r="A24" i="11"/>
  <c r="A23" i="11"/>
  <c r="J21" i="11"/>
  <c r="C21" i="11"/>
  <c r="B21" i="11"/>
  <c r="C20" i="11"/>
  <c r="B20" i="11"/>
  <c r="C19" i="11"/>
  <c r="B19" i="11"/>
  <c r="C18" i="11"/>
  <c r="B18" i="11"/>
  <c r="J17" i="11"/>
  <c r="C17" i="11"/>
  <c r="B17" i="11"/>
  <c r="J16" i="11"/>
  <c r="C16" i="11"/>
  <c r="B16" i="11"/>
  <c r="J15" i="11"/>
  <c r="C15" i="11"/>
  <c r="B15" i="11"/>
  <c r="J14" i="11"/>
  <c r="C14" i="11"/>
  <c r="B14" i="11"/>
  <c r="J13" i="11"/>
  <c r="C13" i="11"/>
  <c r="B13" i="11"/>
  <c r="J12" i="11"/>
  <c r="C12" i="11"/>
  <c r="B12" i="11"/>
  <c r="J11" i="11"/>
  <c r="C11" i="11"/>
  <c r="B11" i="11"/>
  <c r="J10" i="11"/>
  <c r="C10" i="11"/>
  <c r="B10" i="11"/>
  <c r="J5" i="11"/>
  <c r="B5" i="11"/>
  <c r="A5" i="11"/>
  <c r="B4" i="11"/>
  <c r="A25" i="10"/>
  <c r="A24" i="10"/>
  <c r="A23" i="10"/>
  <c r="J21" i="10"/>
  <c r="C21" i="10"/>
  <c r="B21" i="10"/>
  <c r="J20" i="10"/>
  <c r="C20" i="10"/>
  <c r="B20" i="10"/>
  <c r="C19" i="10"/>
  <c r="B19" i="10"/>
  <c r="C18" i="10"/>
  <c r="B18" i="10"/>
  <c r="J17" i="10"/>
  <c r="C17" i="10"/>
  <c r="B17" i="10"/>
  <c r="J16" i="10"/>
  <c r="C16" i="10"/>
  <c r="B16" i="10"/>
  <c r="J15" i="10"/>
  <c r="C15" i="10"/>
  <c r="B15" i="10"/>
  <c r="J14" i="10"/>
  <c r="C14" i="10"/>
  <c r="B14" i="10"/>
  <c r="J13" i="10"/>
  <c r="C13" i="10"/>
  <c r="B13" i="10"/>
  <c r="J12" i="10"/>
  <c r="C12" i="10"/>
  <c r="B12" i="10"/>
  <c r="J11" i="10"/>
  <c r="B11" i="10"/>
  <c r="J10" i="10"/>
  <c r="C10" i="10"/>
  <c r="B10" i="10"/>
  <c r="J5" i="10"/>
  <c r="B5" i="10"/>
  <c r="A5" i="10"/>
  <c r="A38" i="9"/>
  <c r="A37" i="9"/>
  <c r="A36" i="9"/>
  <c r="C34" i="9"/>
  <c r="B34" i="9"/>
  <c r="C33" i="9"/>
  <c r="B33" i="9"/>
  <c r="C32" i="9"/>
  <c r="B32" i="9"/>
  <c r="C31" i="9"/>
  <c r="B31" i="9"/>
  <c r="C30" i="9"/>
  <c r="B30" i="9"/>
  <c r="C29" i="9"/>
  <c r="B29" i="9"/>
  <c r="C28" i="9"/>
  <c r="B28" i="9"/>
  <c r="C27" i="9"/>
  <c r="B27" i="9"/>
  <c r="C26" i="9"/>
  <c r="B26" i="9"/>
  <c r="C25" i="9"/>
  <c r="B25" i="9"/>
  <c r="C24" i="9"/>
  <c r="B24" i="9"/>
  <c r="C23" i="9"/>
  <c r="B23" i="9"/>
  <c r="C22" i="9"/>
  <c r="B22" i="9"/>
  <c r="C21" i="9"/>
  <c r="B21" i="9"/>
  <c r="C20" i="9"/>
  <c r="B20" i="9"/>
  <c r="C19" i="9"/>
  <c r="B19" i="9"/>
  <c r="C18" i="9"/>
  <c r="B18" i="9"/>
  <c r="C17" i="9"/>
  <c r="B17" i="9"/>
  <c r="C16" i="9"/>
  <c r="B16" i="9"/>
  <c r="C15" i="9"/>
  <c r="B15" i="9"/>
  <c r="C14" i="9"/>
  <c r="B14" i="9"/>
  <c r="C13" i="9"/>
  <c r="B13" i="9"/>
  <c r="C12" i="9"/>
  <c r="B12" i="9"/>
  <c r="C11" i="9"/>
  <c r="B11" i="9"/>
  <c r="C10" i="9"/>
  <c r="B10" i="9"/>
  <c r="O5" i="9"/>
  <c r="B5" i="9"/>
  <c r="A5" i="9"/>
  <c r="B4" i="9"/>
  <c r="A26" i="8"/>
  <c r="A25" i="8"/>
  <c r="A24" i="8"/>
  <c r="G22" i="8"/>
  <c r="F22" i="8"/>
  <c r="E22" i="8"/>
  <c r="D22" i="8"/>
  <c r="C22" i="8"/>
  <c r="B22" i="8"/>
  <c r="G21" i="8"/>
  <c r="F21" i="8"/>
  <c r="E21" i="8"/>
  <c r="D21" i="8"/>
  <c r="C21" i="8"/>
  <c r="B21" i="8"/>
  <c r="G20" i="8"/>
  <c r="F20" i="8"/>
  <c r="E20" i="8"/>
  <c r="D20" i="8"/>
  <c r="C20" i="8"/>
  <c r="B20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6" i="8"/>
  <c r="F16" i="8"/>
  <c r="E16" i="8"/>
  <c r="D16" i="8"/>
  <c r="C16" i="8"/>
  <c r="B16" i="8"/>
  <c r="G15" i="8"/>
  <c r="F15" i="8"/>
  <c r="E15" i="8"/>
  <c r="D15" i="8"/>
  <c r="C15" i="8"/>
  <c r="B15" i="8"/>
  <c r="G14" i="8"/>
  <c r="F14" i="8"/>
  <c r="E14" i="8"/>
  <c r="D14" i="8"/>
  <c r="C14" i="8"/>
  <c r="B14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F6" i="8"/>
  <c r="B6" i="8"/>
  <c r="A6" i="8"/>
  <c r="A5" i="8"/>
  <c r="A26" i="7"/>
  <c r="A25" i="7"/>
  <c r="A24" i="7"/>
  <c r="G22" i="7"/>
  <c r="F22" i="7"/>
  <c r="E22" i="7"/>
  <c r="D22" i="7"/>
  <c r="C22" i="7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B14" i="7"/>
  <c r="G13" i="7"/>
  <c r="F13" i="7"/>
  <c r="E13" i="7"/>
  <c r="D13" i="7"/>
  <c r="C13" i="7"/>
  <c r="B13" i="7"/>
  <c r="G12" i="7"/>
  <c r="F12" i="7"/>
  <c r="E12" i="7"/>
  <c r="D12" i="7"/>
  <c r="C12" i="7"/>
  <c r="B12" i="7"/>
  <c r="G11" i="7"/>
  <c r="F11" i="7"/>
  <c r="E11" i="7"/>
  <c r="D11" i="7"/>
  <c r="C11" i="7"/>
  <c r="B11" i="7"/>
  <c r="F6" i="7"/>
  <c r="A6" i="7"/>
  <c r="A5" i="7"/>
  <c r="A26" i="6"/>
  <c r="A25" i="6"/>
  <c r="A24" i="6"/>
  <c r="G22" i="6"/>
  <c r="F22" i="6"/>
  <c r="E22" i="6"/>
  <c r="D22" i="6"/>
  <c r="C22" i="6"/>
  <c r="B22" i="6"/>
  <c r="G21" i="6"/>
  <c r="F21" i="6"/>
  <c r="E21" i="6"/>
  <c r="D21" i="6"/>
  <c r="C21" i="6"/>
  <c r="B21" i="6"/>
  <c r="G20" i="6"/>
  <c r="F20" i="6"/>
  <c r="E20" i="6"/>
  <c r="C20" i="6"/>
  <c r="B20" i="6"/>
  <c r="G19" i="6"/>
  <c r="F19" i="6"/>
  <c r="E19" i="6"/>
  <c r="D19" i="6"/>
  <c r="C19" i="6"/>
  <c r="B19" i="6"/>
  <c r="G18" i="6"/>
  <c r="F18" i="6"/>
  <c r="E18" i="6"/>
  <c r="D18" i="6"/>
  <c r="C18" i="6"/>
  <c r="B18" i="6"/>
  <c r="G17" i="6"/>
  <c r="F17" i="6"/>
  <c r="E17" i="6"/>
  <c r="D17" i="6"/>
  <c r="C17" i="6"/>
  <c r="B17" i="6"/>
  <c r="G16" i="6"/>
  <c r="F16" i="6"/>
  <c r="E16" i="6"/>
  <c r="D16" i="6"/>
  <c r="C16" i="6"/>
  <c r="B16" i="6"/>
  <c r="G15" i="6"/>
  <c r="F15" i="6"/>
  <c r="E15" i="6"/>
  <c r="D15" i="6"/>
  <c r="C15" i="6"/>
  <c r="B15" i="6"/>
  <c r="G14" i="6"/>
  <c r="F14" i="6"/>
  <c r="E14" i="6"/>
  <c r="D14" i="6"/>
  <c r="C14" i="6"/>
  <c r="B14" i="6"/>
  <c r="G13" i="6"/>
  <c r="F13" i="6"/>
  <c r="E13" i="6"/>
  <c r="D13" i="6"/>
  <c r="C13" i="6"/>
  <c r="B13" i="6"/>
  <c r="G12" i="6"/>
  <c r="F12" i="6"/>
  <c r="E12" i="6"/>
  <c r="D12" i="6"/>
  <c r="C12" i="6"/>
  <c r="B12" i="6"/>
  <c r="G11" i="6"/>
  <c r="F11" i="6"/>
  <c r="E11" i="6"/>
  <c r="D11" i="6"/>
  <c r="C11" i="6"/>
  <c r="B11" i="6"/>
  <c r="F6" i="6"/>
  <c r="A6" i="6"/>
  <c r="A5" i="6"/>
  <c r="A39" i="5"/>
  <c r="A38" i="5"/>
  <c r="A37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G23" i="5"/>
  <c r="F23" i="5"/>
  <c r="E23" i="5"/>
  <c r="D23" i="5"/>
  <c r="C23" i="5"/>
  <c r="B23" i="5"/>
  <c r="G22" i="5"/>
  <c r="F22" i="5"/>
  <c r="E22" i="5"/>
  <c r="D22" i="5"/>
  <c r="C22" i="5"/>
  <c r="B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8" i="5"/>
  <c r="E18" i="5"/>
  <c r="D18" i="5"/>
  <c r="C18" i="5"/>
  <c r="B18" i="5"/>
  <c r="G17" i="5"/>
  <c r="F17" i="5"/>
  <c r="E17" i="5"/>
  <c r="D17" i="5"/>
  <c r="C17" i="5"/>
  <c r="B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E13" i="5"/>
  <c r="D13" i="5"/>
  <c r="C13" i="5"/>
  <c r="B13" i="5"/>
  <c r="G12" i="5"/>
  <c r="F12" i="5"/>
  <c r="E12" i="5"/>
  <c r="D12" i="5"/>
  <c r="C12" i="5"/>
  <c r="B12" i="5"/>
  <c r="G11" i="5"/>
  <c r="F11" i="5"/>
  <c r="E11" i="5"/>
  <c r="D11" i="5"/>
  <c r="C11" i="5"/>
  <c r="B11" i="5"/>
  <c r="F6" i="5"/>
  <c r="B6" i="5"/>
  <c r="A6" i="5"/>
  <c r="A5" i="5"/>
  <c r="A23" i="4"/>
  <c r="A22" i="4"/>
  <c r="A21" i="4"/>
  <c r="H19" i="4"/>
  <c r="G19" i="4"/>
  <c r="F19" i="4"/>
  <c r="E19" i="4" s="1"/>
  <c r="D19" i="4"/>
  <c r="C19" i="4"/>
  <c r="B19" i="4"/>
  <c r="A19" i="4"/>
  <c r="H18" i="4"/>
  <c r="G18" i="4"/>
  <c r="F18" i="4"/>
  <c r="E18" i="4" s="1"/>
  <c r="D18" i="4"/>
  <c r="C18" i="4"/>
  <c r="B18" i="4"/>
  <c r="A18" i="4"/>
  <c r="H17" i="4"/>
  <c r="G17" i="4"/>
  <c r="F17" i="4"/>
  <c r="E17" i="4" s="1"/>
  <c r="D17" i="4"/>
  <c r="C17" i="4"/>
  <c r="B17" i="4"/>
  <c r="A17" i="4"/>
  <c r="H16" i="4"/>
  <c r="G16" i="4"/>
  <c r="F16" i="4"/>
  <c r="E16" i="4" s="1"/>
  <c r="D16" i="4"/>
  <c r="C16" i="4"/>
  <c r="B16" i="4"/>
  <c r="A16" i="4"/>
  <c r="H15" i="4"/>
  <c r="G15" i="4"/>
  <c r="F15" i="4"/>
  <c r="E15" i="4" s="1"/>
  <c r="D15" i="4"/>
  <c r="C15" i="4"/>
  <c r="B15" i="4"/>
  <c r="A15" i="4"/>
  <c r="H14" i="4"/>
  <c r="G14" i="4"/>
  <c r="F14" i="4"/>
  <c r="E14" i="4" s="1"/>
  <c r="D14" i="4"/>
  <c r="C14" i="4"/>
  <c r="B14" i="4"/>
  <c r="A14" i="4"/>
  <c r="H13" i="4"/>
  <c r="G13" i="4"/>
  <c r="F13" i="4"/>
  <c r="E13" i="4" s="1"/>
  <c r="D13" i="4"/>
  <c r="C13" i="4"/>
  <c r="B13" i="4"/>
  <c r="A13" i="4"/>
  <c r="H12" i="4"/>
  <c r="G12" i="4"/>
  <c r="F12" i="4"/>
  <c r="E12" i="4" s="1"/>
  <c r="D12" i="4"/>
  <c r="C12" i="4"/>
  <c r="B12" i="4"/>
  <c r="A12" i="4"/>
  <c r="H11" i="4"/>
  <c r="G11" i="4"/>
  <c r="F11" i="4"/>
  <c r="E11" i="4" s="1"/>
  <c r="D11" i="4"/>
  <c r="C11" i="4"/>
  <c r="B11" i="4"/>
  <c r="A11" i="4"/>
  <c r="H10" i="4"/>
  <c r="G10" i="4"/>
  <c r="F10" i="4"/>
  <c r="E10" i="4" s="1"/>
  <c r="D10" i="4"/>
  <c r="C10" i="4"/>
  <c r="B10" i="4"/>
  <c r="A10" i="4"/>
  <c r="H9" i="4"/>
  <c r="G9" i="4"/>
  <c r="F9" i="4"/>
  <c r="E9" i="4" s="1"/>
  <c r="D9" i="4"/>
  <c r="C9" i="4"/>
  <c r="B9" i="4"/>
  <c r="A9" i="4"/>
  <c r="H8" i="4"/>
  <c r="G8" i="4"/>
  <c r="F8" i="4"/>
  <c r="E8" i="4" s="1"/>
  <c r="D8" i="4"/>
  <c r="C8" i="4"/>
  <c r="B8" i="4"/>
  <c r="A8" i="4"/>
  <c r="F5" i="4"/>
  <c r="B5" i="4"/>
  <c r="A5" i="4"/>
  <c r="A4" i="4"/>
  <c r="A23" i="3"/>
  <c r="A22" i="3"/>
  <c r="A21" i="3"/>
  <c r="J19" i="3"/>
  <c r="I19" i="3"/>
  <c r="H19" i="3"/>
  <c r="G19" i="3"/>
  <c r="F19" i="3"/>
  <c r="E19" i="3" s="1"/>
  <c r="D19" i="3"/>
  <c r="C19" i="3"/>
  <c r="B19" i="3"/>
  <c r="A19" i="3"/>
  <c r="J18" i="3"/>
  <c r="I18" i="3"/>
  <c r="H18" i="3"/>
  <c r="G18" i="3"/>
  <c r="F18" i="3"/>
  <c r="E18" i="3" s="1"/>
  <c r="D18" i="3"/>
  <c r="C18" i="3"/>
  <c r="B18" i="3"/>
  <c r="A18" i="3"/>
  <c r="J17" i="3"/>
  <c r="I17" i="3"/>
  <c r="H17" i="3"/>
  <c r="G17" i="3"/>
  <c r="F17" i="3"/>
  <c r="E17" i="3" s="1"/>
  <c r="D17" i="3"/>
  <c r="C17" i="3"/>
  <c r="B17" i="3"/>
  <c r="A17" i="3"/>
  <c r="J16" i="3"/>
  <c r="I16" i="3"/>
  <c r="H16" i="3"/>
  <c r="G16" i="3"/>
  <c r="F16" i="3"/>
  <c r="E16" i="3" s="1"/>
  <c r="D16" i="3"/>
  <c r="C16" i="3"/>
  <c r="B16" i="3"/>
  <c r="A16" i="3"/>
  <c r="J15" i="3"/>
  <c r="I15" i="3"/>
  <c r="H15" i="3"/>
  <c r="G15" i="3"/>
  <c r="F15" i="3"/>
  <c r="E15" i="3" s="1"/>
  <c r="D15" i="3"/>
  <c r="C15" i="3"/>
  <c r="B15" i="3"/>
  <c r="A15" i="3"/>
  <c r="J14" i="3"/>
  <c r="I14" i="3"/>
  <c r="H14" i="3"/>
  <c r="G14" i="3"/>
  <c r="F14" i="3"/>
  <c r="E14" i="3" s="1"/>
  <c r="D14" i="3"/>
  <c r="C14" i="3"/>
  <c r="B14" i="3"/>
  <c r="A14" i="3"/>
  <c r="J13" i="3"/>
  <c r="I13" i="3"/>
  <c r="H13" i="3"/>
  <c r="G13" i="3"/>
  <c r="F13" i="3"/>
  <c r="E13" i="3" s="1"/>
  <c r="D13" i="3"/>
  <c r="C13" i="3"/>
  <c r="B13" i="3"/>
  <c r="A13" i="3"/>
  <c r="J12" i="3"/>
  <c r="I12" i="3"/>
  <c r="H12" i="3"/>
  <c r="G12" i="3"/>
  <c r="F12" i="3"/>
  <c r="E12" i="3" s="1"/>
  <c r="D12" i="3"/>
  <c r="C12" i="3"/>
  <c r="B12" i="3"/>
  <c r="A12" i="3"/>
  <c r="J11" i="3"/>
  <c r="I11" i="3"/>
  <c r="H11" i="3"/>
  <c r="G11" i="3"/>
  <c r="F11" i="3"/>
  <c r="E11" i="3" s="1"/>
  <c r="D11" i="3"/>
  <c r="C11" i="3"/>
  <c r="B11" i="3"/>
  <c r="A11" i="3"/>
  <c r="J10" i="3"/>
  <c r="I10" i="3"/>
  <c r="H10" i="3"/>
  <c r="G10" i="3"/>
  <c r="F10" i="3"/>
  <c r="E10" i="3" s="1"/>
  <c r="D10" i="3"/>
  <c r="C10" i="3"/>
  <c r="B10" i="3"/>
  <c r="A10" i="3"/>
  <c r="J9" i="3"/>
  <c r="I9" i="3"/>
  <c r="H9" i="3"/>
  <c r="G9" i="3"/>
  <c r="F9" i="3"/>
  <c r="E9" i="3" s="1"/>
  <c r="D9" i="3"/>
  <c r="C9" i="3"/>
  <c r="B9" i="3"/>
  <c r="A9" i="3"/>
  <c r="J8" i="3"/>
  <c r="I8" i="3"/>
  <c r="H8" i="3"/>
  <c r="G8" i="3"/>
  <c r="F8" i="3"/>
  <c r="E8" i="3" s="1"/>
  <c r="D8" i="3"/>
  <c r="C8" i="3"/>
  <c r="B8" i="3"/>
  <c r="A8" i="3"/>
  <c r="H5" i="3"/>
  <c r="B5" i="3"/>
  <c r="A5" i="3"/>
  <c r="A4" i="3"/>
  <c r="A23" i="2"/>
  <c r="A22" i="2"/>
  <c r="A21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H8" i="2"/>
  <c r="G8" i="2"/>
  <c r="F8" i="2"/>
  <c r="E8" i="2" s="1"/>
  <c r="D8" i="2"/>
  <c r="C8" i="2"/>
  <c r="B8" i="2"/>
  <c r="A8" i="2"/>
  <c r="F5" i="2"/>
  <c r="B5" i="2"/>
  <c r="A5" i="2"/>
  <c r="A4" i="2"/>
  <c r="A35" i="1"/>
  <c r="A34" i="1"/>
  <c r="A33" i="1"/>
  <c r="J31" i="1"/>
  <c r="I31" i="1"/>
  <c r="H31" i="1"/>
  <c r="G31" i="1"/>
  <c r="F31" i="1"/>
  <c r="E31" i="1" s="1"/>
  <c r="D31" i="1"/>
  <c r="C31" i="1"/>
  <c r="B31" i="1"/>
  <c r="A31" i="1"/>
  <c r="J30" i="1"/>
  <c r="I30" i="1"/>
  <c r="H30" i="1"/>
  <c r="G30" i="1"/>
  <c r="F30" i="1"/>
  <c r="E30" i="1" s="1"/>
  <c r="D30" i="1"/>
  <c r="C30" i="1"/>
  <c r="B30" i="1"/>
  <c r="A30" i="1"/>
  <c r="J29" i="1"/>
  <c r="I29" i="1"/>
  <c r="H29" i="1"/>
  <c r="G29" i="1"/>
  <c r="F29" i="1"/>
  <c r="E29" i="1" s="1"/>
  <c r="D29" i="1"/>
  <c r="C29" i="1"/>
  <c r="B29" i="1"/>
  <c r="A29" i="1"/>
  <c r="J28" i="1"/>
  <c r="I28" i="1"/>
  <c r="H28" i="1"/>
  <c r="G28" i="1"/>
  <c r="F28" i="1"/>
  <c r="E28" i="1" s="1"/>
  <c r="D28" i="1"/>
  <c r="C28" i="1"/>
  <c r="B28" i="1"/>
  <c r="A28" i="1"/>
  <c r="J27" i="1"/>
  <c r="I27" i="1"/>
  <c r="H27" i="1"/>
  <c r="G27" i="1"/>
  <c r="F27" i="1"/>
  <c r="E27" i="1" s="1"/>
  <c r="D27" i="1"/>
  <c r="C27" i="1"/>
  <c r="B27" i="1"/>
  <c r="A27" i="1"/>
  <c r="J26" i="1"/>
  <c r="I26" i="1"/>
  <c r="H26" i="1"/>
  <c r="G26" i="1"/>
  <c r="F26" i="1"/>
  <c r="E26" i="1" s="1"/>
  <c r="D26" i="1"/>
  <c r="C26" i="1"/>
  <c r="B26" i="1"/>
  <c r="A26" i="1"/>
  <c r="J25" i="1"/>
  <c r="I25" i="1"/>
  <c r="H25" i="1"/>
  <c r="G25" i="1"/>
  <c r="F25" i="1"/>
  <c r="E25" i="1" s="1"/>
  <c r="D25" i="1"/>
  <c r="C25" i="1"/>
  <c r="B25" i="1"/>
  <c r="A25" i="1"/>
  <c r="J24" i="1"/>
  <c r="I24" i="1"/>
  <c r="H24" i="1"/>
  <c r="G24" i="1"/>
  <c r="F24" i="1"/>
  <c r="E24" i="1" s="1"/>
  <c r="D24" i="1"/>
  <c r="C24" i="1"/>
  <c r="B24" i="1"/>
  <c r="A24" i="1"/>
  <c r="J23" i="1"/>
  <c r="I23" i="1"/>
  <c r="H23" i="1"/>
  <c r="G23" i="1"/>
  <c r="F23" i="1"/>
  <c r="E23" i="1" s="1"/>
  <c r="D23" i="1"/>
  <c r="C23" i="1"/>
  <c r="B23" i="1"/>
  <c r="A23" i="1"/>
  <c r="J22" i="1"/>
  <c r="I22" i="1"/>
  <c r="H22" i="1"/>
  <c r="G22" i="1"/>
  <c r="F22" i="1"/>
  <c r="E22" i="1" s="1"/>
  <c r="D22" i="1"/>
  <c r="C22" i="1"/>
  <c r="B22" i="1"/>
  <c r="A22" i="1"/>
  <c r="J21" i="1"/>
  <c r="I21" i="1"/>
  <c r="H21" i="1"/>
  <c r="G21" i="1"/>
  <c r="F21" i="1"/>
  <c r="E21" i="1" s="1"/>
  <c r="D21" i="1"/>
  <c r="C21" i="1"/>
  <c r="B21" i="1"/>
  <c r="A21" i="1"/>
  <c r="J20" i="1"/>
  <c r="I20" i="1"/>
  <c r="H20" i="1"/>
  <c r="G20" i="1"/>
  <c r="F20" i="1"/>
  <c r="E20" i="1" s="1"/>
  <c r="D20" i="1"/>
  <c r="C20" i="1"/>
  <c r="B20" i="1"/>
  <c r="A20" i="1"/>
  <c r="J19" i="1"/>
  <c r="I19" i="1"/>
  <c r="H19" i="1"/>
  <c r="G19" i="1"/>
  <c r="F19" i="1"/>
  <c r="E19" i="1" s="1"/>
  <c r="D19" i="1"/>
  <c r="C19" i="1"/>
  <c r="B19" i="1"/>
  <c r="A19" i="1"/>
  <c r="J18" i="1"/>
  <c r="I18" i="1"/>
  <c r="H18" i="1"/>
  <c r="G18" i="1"/>
  <c r="F18" i="1"/>
  <c r="E18" i="1" s="1"/>
  <c r="D18" i="1"/>
  <c r="C18" i="1"/>
  <c r="B18" i="1"/>
  <c r="A18" i="1"/>
  <c r="J17" i="1"/>
  <c r="I17" i="1"/>
  <c r="H17" i="1"/>
  <c r="G17" i="1"/>
  <c r="F17" i="1"/>
  <c r="E17" i="1" s="1"/>
  <c r="D17" i="1"/>
  <c r="C17" i="1"/>
  <c r="B17" i="1"/>
  <c r="A17" i="1"/>
  <c r="J16" i="1"/>
  <c r="I16" i="1"/>
  <c r="H16" i="1"/>
  <c r="G16" i="1"/>
  <c r="F16" i="1"/>
  <c r="E16" i="1" s="1"/>
  <c r="D16" i="1"/>
  <c r="C16" i="1"/>
  <c r="B16" i="1"/>
  <c r="A16" i="1"/>
  <c r="J15" i="1"/>
  <c r="I15" i="1"/>
  <c r="H15" i="1"/>
  <c r="G15" i="1"/>
  <c r="F15" i="1"/>
  <c r="E15" i="1" s="1"/>
  <c r="D15" i="1"/>
  <c r="C15" i="1"/>
  <c r="B15" i="1"/>
  <c r="A15" i="1"/>
  <c r="J14" i="1"/>
  <c r="I14" i="1"/>
  <c r="H14" i="1"/>
  <c r="G14" i="1"/>
  <c r="F14" i="1"/>
  <c r="E14" i="1" s="1"/>
  <c r="D14" i="1"/>
  <c r="C14" i="1"/>
  <c r="B14" i="1"/>
  <c r="A14" i="1"/>
  <c r="J13" i="1"/>
  <c r="I13" i="1"/>
  <c r="H13" i="1"/>
  <c r="G13" i="1"/>
  <c r="F13" i="1"/>
  <c r="E13" i="1" s="1"/>
  <c r="D13" i="1"/>
  <c r="C13" i="1"/>
  <c r="B13" i="1"/>
  <c r="A13" i="1"/>
  <c r="J12" i="1"/>
  <c r="I12" i="1"/>
  <c r="H12" i="1"/>
  <c r="G12" i="1"/>
  <c r="F12" i="1"/>
  <c r="E12" i="1" s="1"/>
  <c r="D12" i="1"/>
  <c r="C12" i="1"/>
  <c r="B12" i="1"/>
  <c r="A12" i="1"/>
  <c r="J11" i="1"/>
  <c r="I11" i="1"/>
  <c r="H11" i="1"/>
  <c r="G11" i="1"/>
  <c r="F11" i="1"/>
  <c r="E11" i="1" s="1"/>
  <c r="D11" i="1"/>
  <c r="C11" i="1"/>
  <c r="B11" i="1"/>
  <c r="A11" i="1"/>
  <c r="J10" i="1"/>
  <c r="I10" i="1"/>
  <c r="H10" i="1"/>
  <c r="G10" i="1"/>
  <c r="F10" i="1"/>
  <c r="E10" i="1" s="1"/>
  <c r="D10" i="1"/>
  <c r="C10" i="1"/>
  <c r="B10" i="1"/>
  <c r="A10" i="1"/>
  <c r="J9" i="1"/>
  <c r="I9" i="1"/>
  <c r="H9" i="1"/>
  <c r="G9" i="1"/>
  <c r="F9" i="1"/>
  <c r="E9" i="1" s="1"/>
  <c r="D9" i="1"/>
  <c r="C9" i="1"/>
  <c r="B9" i="1"/>
  <c r="A9" i="1"/>
  <c r="J8" i="1"/>
  <c r="I8" i="1"/>
  <c r="H8" i="1"/>
  <c r="G8" i="1"/>
  <c r="F8" i="1"/>
  <c r="E8" i="1" s="1"/>
  <c r="D8" i="1"/>
  <c r="C8" i="1"/>
  <c r="B8" i="1"/>
  <c r="A8" i="1"/>
  <c r="H5" i="1"/>
  <c r="B5" i="1"/>
  <c r="A5" i="1"/>
  <c r="A4" i="1"/>
</calcChain>
</file>

<file path=xl/comments1.xml><?xml version="1.0" encoding="utf-8"?>
<comments xmlns="http://schemas.openxmlformats.org/spreadsheetml/2006/main">
  <authors>
    <author>Самойлов</author>
  </authors>
  <commentLis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Самойлов:
Перед печатью провести сортировку!!!</t>
        </r>
      </text>
    </comment>
  </commentList>
</comments>
</file>

<file path=xl/comments2.xml><?xml version="1.0" encoding="utf-8"?>
<comments xmlns="http://schemas.openxmlformats.org/spreadsheetml/2006/main">
  <authors>
    <author>Самойлов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Самойлов:
Перед печатью провести сортировку!!!</t>
        </r>
      </text>
    </comment>
  </commentList>
</comments>
</file>

<file path=xl/comments3.xml><?xml version="1.0" encoding="utf-8"?>
<comments xmlns="http://schemas.openxmlformats.org/spreadsheetml/2006/main">
  <authors>
    <author>Самойлов</author>
  </authors>
  <commentList>
    <comment ref="J7" authorId="0">
      <text>
        <r>
          <rPr>
            <b/>
            <sz val="9"/>
            <color indexed="81"/>
            <rFont val="Tahoma"/>
            <family val="2"/>
            <charset val="204"/>
          </rPr>
          <t>Самойлов:
Перед печатью провести сортировку!!!</t>
        </r>
      </text>
    </comment>
  </commentList>
</comments>
</file>

<file path=xl/comments4.xml><?xml version="1.0" encoding="utf-8"?>
<comments xmlns="http://schemas.openxmlformats.org/spreadsheetml/2006/main">
  <authors>
    <author>Самойлов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Самойлов:
Перед печатью провести сортировку!!!</t>
        </r>
      </text>
    </comment>
  </commentList>
</comments>
</file>

<file path=xl/sharedStrings.xml><?xml version="1.0" encoding="utf-8"?>
<sst xmlns="http://schemas.openxmlformats.org/spreadsheetml/2006/main" count="207" uniqueCount="43">
  <si>
    <t>МИНИСТЕРСТВО СПОРТА РФ</t>
  </si>
  <si>
    <t>РОССИЙСКАЯ  АВТОМОБИЛЬНАЯ ФЕДЕРАЦИЯ</t>
  </si>
  <si>
    <t>ЧИТИНСКОЕ РЕГИОНАЛЬНОЕ ОТДЕЛЕНИЕ РАФ</t>
  </si>
  <si>
    <t>Ст.</t>
  </si>
  <si>
    <t>Фамилия, Имя</t>
  </si>
  <si>
    <t>Время</t>
  </si>
  <si>
    <t>Отставание</t>
  </si>
  <si>
    <t>Лучш.</t>
  </si>
  <si>
    <t>Время прохождения по кругам</t>
  </si>
  <si>
    <t>Место</t>
  </si>
  <si>
    <t>№</t>
  </si>
  <si>
    <t>водителя</t>
  </si>
  <si>
    <t>луч.круга</t>
  </si>
  <si>
    <t>от лидера</t>
  </si>
  <si>
    <t>круг</t>
  </si>
  <si>
    <t>1-го круга</t>
  </si>
  <si>
    <t>2-го круга</t>
  </si>
  <si>
    <t>3-го круга</t>
  </si>
  <si>
    <t>4-го круга</t>
  </si>
  <si>
    <t>Стартовый номер</t>
  </si>
  <si>
    <t>Фамилия, Имя водителя</t>
  </si>
  <si>
    <t>Город</t>
  </si>
  <si>
    <t>Заявитель</t>
  </si>
  <si>
    <t>Спортивная квалификация</t>
  </si>
  <si>
    <t>Автомобиль</t>
  </si>
  <si>
    <t>Категория 
№ лицензии</t>
  </si>
  <si>
    <t xml:space="preserve">                                               СПИСОК ВОДИТЕЛЕЙ И УЧАСТНИКОВ Дивизион Супер-1600</t>
  </si>
  <si>
    <t xml:space="preserve">                                     СПИСОК ВОДИТЕЛЕЙ И УЧАСТНИКОВ Дивизион Суперавто</t>
  </si>
  <si>
    <t>Участник (заявитель) город</t>
  </si>
  <si>
    <t>Результаты</t>
  </si>
  <si>
    <t>Сумма</t>
  </si>
  <si>
    <t>Очки</t>
  </si>
  <si>
    <t>Полуфинал 1</t>
  </si>
  <si>
    <t>Полуфинал 2</t>
  </si>
  <si>
    <t>Финал Б</t>
  </si>
  <si>
    <t>Финал А</t>
  </si>
  <si>
    <t>Круги</t>
  </si>
  <si>
    <t>место</t>
  </si>
  <si>
    <t>н/с</t>
  </si>
  <si>
    <t>Этап Всеросийских соревнований</t>
  </si>
  <si>
    <t>Финал 1</t>
  </si>
  <si>
    <t>Финал 2</t>
  </si>
  <si>
    <t>Банщиков А., Чита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</si>
</sst>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&quot;"/>
    <numFmt numFmtId="165" formatCode="0.00&quot; с.&quot;"/>
    <numFmt numFmtId="166" formatCode="\+\ 0.00&quot; с.&quot;"/>
    <numFmt numFmtId="167" formatCode="mm:ss.00"/>
    <numFmt numFmtId="168" formatCode="dd/mm/yyyy\ h:mm:ss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3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4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5" xfId="0" applyFont="1" applyBorder="1" applyAlignment="1" applyProtection="1">
      <alignment horizontal="center"/>
      <protection locked="0" hidden="1"/>
    </xf>
    <xf numFmtId="0" fontId="1" fillId="0" borderId="6" xfId="0" applyFont="1" applyBorder="1" applyAlignment="1" applyProtection="1">
      <alignment horizontal="center"/>
      <protection locked="0" hidden="1"/>
    </xf>
    <xf numFmtId="0" fontId="1" fillId="0" borderId="7" xfId="0" applyFont="1" applyBorder="1" applyAlignment="1" applyProtection="1">
      <alignment horizontal="center"/>
      <protection locked="0" hidden="1"/>
    </xf>
    <xf numFmtId="0" fontId="1" fillId="0" borderId="0" xfId="0" applyFont="1" applyBorder="1" applyAlignment="1" applyProtection="1">
      <alignment horizontal="center"/>
      <protection locked="0" hidden="1"/>
    </xf>
    <xf numFmtId="0" fontId="1" fillId="0" borderId="8" xfId="0" applyFont="1" applyBorder="1" applyAlignment="1" applyProtection="1">
      <alignment horizontal="center"/>
      <protection locked="0" hidden="1"/>
    </xf>
    <xf numFmtId="0" fontId="1" fillId="0" borderId="9" xfId="0" applyFont="1" applyBorder="1" applyAlignment="1" applyProtection="1">
      <alignment horizontal="center"/>
      <protection locked="0" hidden="1"/>
    </xf>
    <xf numFmtId="0" fontId="0" fillId="2" borderId="10" xfId="0" applyFill="1" applyBorder="1" applyAlignment="1" applyProtection="1">
      <alignment horizontal="center"/>
      <protection hidden="1"/>
    </xf>
    <xf numFmtId="164" fontId="0" fillId="2" borderId="11" xfId="0" applyNumberFormat="1" applyFill="1" applyBorder="1" applyProtection="1">
      <protection hidden="1"/>
    </xf>
    <xf numFmtId="165" fontId="0" fillId="0" borderId="10" xfId="0" applyNumberFormat="1" applyBorder="1" applyAlignment="1" applyProtection="1">
      <alignment horizontal="center"/>
      <protection hidden="1"/>
    </xf>
    <xf numFmtId="166" fontId="0" fillId="0" borderId="11" xfId="0" applyNumberForma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0" fillId="0" borderId="0" xfId="0" applyBorder="1" applyAlignment="1">
      <alignment horizontal="left"/>
    </xf>
    <xf numFmtId="168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4" fontId="1" fillId="0" borderId="1" xfId="0" applyNumberFormat="1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64" fontId="0" fillId="2" borderId="11" xfId="0" applyNumberFormat="1" applyFill="1" applyBorder="1"/>
    <xf numFmtId="165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7" fontId="0" fillId="0" borderId="10" xfId="0" applyNumberForma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4" fontId="1" fillId="0" borderId="0" xfId="0" applyNumberFormat="1" applyFont="1" applyAlignment="1" applyProtection="1">
      <protection locked="0"/>
    </xf>
    <xf numFmtId="0" fontId="0" fillId="0" borderId="0" xfId="0" applyProtection="1">
      <protection hidden="1"/>
    </xf>
    <xf numFmtId="0" fontId="0" fillId="0" borderId="15" xfId="0" applyBorder="1" applyAlignment="1" applyProtection="1">
      <alignment horizontal="center" vertical="center" textRotation="90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/>
      <protection locked="0"/>
    </xf>
    <xf numFmtId="164" fontId="0" fillId="0" borderId="15" xfId="0" applyNumberFormat="1" applyBorder="1" applyProtection="1"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15" xfId="0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 vertical="center" textRotation="90" wrapText="1"/>
      <protection hidden="1"/>
    </xf>
    <xf numFmtId="0" fontId="0" fillId="0" borderId="26" xfId="0" applyBorder="1" applyAlignment="1" applyProtection="1">
      <alignment horizontal="center" vertical="center" textRotation="90" wrapText="1"/>
      <protection hidden="1"/>
    </xf>
    <xf numFmtId="0" fontId="0" fillId="2" borderId="15" xfId="0" applyFill="1" applyBorder="1" applyAlignment="1" applyProtection="1">
      <alignment horizontal="center"/>
      <protection locked="0"/>
    </xf>
    <xf numFmtId="164" fontId="0" fillId="0" borderId="27" xfId="0" applyNumberFormat="1" applyBorder="1" applyProtection="1">
      <protection hidden="1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right" vertical="center" wrapText="1"/>
      <protection locked="0"/>
    </xf>
    <xf numFmtId="14" fontId="1" fillId="0" borderId="0" xfId="0" applyNumberFormat="1" applyFont="1" applyAlignment="1" applyProtection="1">
      <protection locked="0" hidden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0" fillId="0" borderId="27" xfId="0" applyNumberFormat="1" applyBorder="1"/>
    <xf numFmtId="0" fontId="0" fillId="0" borderId="15" xfId="0" applyBorder="1" applyAlignment="1">
      <alignment horizontal="center" vertical="center"/>
    </xf>
    <xf numFmtId="14" fontId="1" fillId="0" borderId="0" xfId="0" applyNumberFormat="1" applyFont="1" applyAlignment="1" applyProtection="1">
      <protection hidden="1"/>
    </xf>
    <xf numFmtId="0" fontId="0" fillId="2" borderId="24" xfId="0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protection hidden="1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15" xfId="0" applyBorder="1" applyAlignment="1" applyProtection="1">
      <alignment horizontal="center"/>
      <protection locked="0"/>
    </xf>
    <xf numFmtId="0" fontId="0" fillId="0" borderId="0" xfId="0" applyFill="1" applyProtection="1">
      <protection hidden="1"/>
    </xf>
    <xf numFmtId="0" fontId="0" fillId="0" borderId="17" xfId="0" applyBorder="1" applyAlignment="1" applyProtection="1">
      <alignment horizontal="center" vertical="center" textRotation="90" wrapText="1"/>
      <protection hidden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2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numFmt numFmtId="164" formatCode="&quot;&quot;"/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64" formatCode="&quot;&quot;"/>
    </dxf>
    <dxf>
      <numFmt numFmtId="164" formatCode="&quot;&quot;"/>
    </dxf>
    <dxf>
      <numFmt numFmtId="164" formatCode="&quot;&quot;"/>
    </dxf>
    <dxf>
      <numFmt numFmtId="164" formatCode="&quot;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1</xdr:col>
      <xdr:colOff>419100</xdr:colOff>
      <xdr:row>4</xdr:row>
      <xdr:rowOff>209550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7625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361950</xdr:colOff>
      <xdr:row>1</xdr:row>
      <xdr:rowOff>66675</xdr:rowOff>
    </xdr:from>
    <xdr:to>
      <xdr:col>6</xdr:col>
      <xdr:colOff>323850</xdr:colOff>
      <xdr:row>5</xdr:row>
      <xdr:rowOff>104775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66675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28576</xdr:rowOff>
    </xdr:from>
    <xdr:to>
      <xdr:col>1</xdr:col>
      <xdr:colOff>390525</xdr:colOff>
      <xdr:row>4</xdr:row>
      <xdr:rowOff>9526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6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476250</xdr:colOff>
      <xdr:row>0</xdr:row>
      <xdr:rowOff>123825</xdr:rowOff>
    </xdr:from>
    <xdr:to>
      <xdr:col>10</xdr:col>
      <xdr:colOff>285750</xdr:colOff>
      <xdr:row>5</xdr:row>
      <xdr:rowOff>0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0450" y="123825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47626</xdr:rowOff>
    </xdr:from>
    <xdr:to>
      <xdr:col>1</xdr:col>
      <xdr:colOff>400050</xdr:colOff>
      <xdr:row>4</xdr:row>
      <xdr:rowOff>9526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6"/>
          <a:ext cx="7810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476250</xdr:colOff>
      <xdr:row>0</xdr:row>
      <xdr:rowOff>104774</xdr:rowOff>
    </xdr:from>
    <xdr:to>
      <xdr:col>10</xdr:col>
      <xdr:colOff>238125</xdr:colOff>
      <xdr:row>4</xdr:row>
      <xdr:rowOff>171449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104774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85726</xdr:rowOff>
    </xdr:from>
    <xdr:to>
      <xdr:col>1</xdr:col>
      <xdr:colOff>342900</xdr:colOff>
      <xdr:row>4</xdr:row>
      <xdr:rowOff>9526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85726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523875</xdr:colOff>
      <xdr:row>0</xdr:row>
      <xdr:rowOff>152400</xdr:rowOff>
    </xdr:from>
    <xdr:to>
      <xdr:col>10</xdr:col>
      <xdr:colOff>333375</xdr:colOff>
      <xdr:row>5</xdr:row>
      <xdr:rowOff>28575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152400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419100</xdr:colOff>
      <xdr:row>5</xdr:row>
      <xdr:rowOff>28576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790575" cy="809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180975</xdr:colOff>
      <xdr:row>1</xdr:row>
      <xdr:rowOff>57150</xdr:rowOff>
    </xdr:from>
    <xdr:to>
      <xdr:col>6</xdr:col>
      <xdr:colOff>190500</xdr:colOff>
      <xdr:row>5</xdr:row>
      <xdr:rowOff>123825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57150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180975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191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1</xdr:row>
      <xdr:rowOff>19050</xdr:rowOff>
    </xdr:from>
    <xdr:to>
      <xdr:col>6</xdr:col>
      <xdr:colOff>76200</xdr:colOff>
      <xdr:row>5</xdr:row>
      <xdr:rowOff>85725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9050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38101</xdr:rowOff>
    </xdr:from>
    <xdr:to>
      <xdr:col>1</xdr:col>
      <xdr:colOff>419100</xdr:colOff>
      <xdr:row>4</xdr:row>
      <xdr:rowOff>161926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38101"/>
          <a:ext cx="7715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228600</xdr:colOff>
      <xdr:row>0</xdr:row>
      <xdr:rowOff>0</xdr:rowOff>
    </xdr:from>
    <xdr:to>
      <xdr:col>6</xdr:col>
      <xdr:colOff>228600</xdr:colOff>
      <xdr:row>5</xdr:row>
      <xdr:rowOff>57150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0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40822</xdr:colOff>
      <xdr:row>1</xdr:row>
      <xdr:rowOff>0</xdr:rowOff>
    </xdr:from>
    <xdr:to>
      <xdr:col>1</xdr:col>
      <xdr:colOff>238126</xdr:colOff>
      <xdr:row>3</xdr:row>
      <xdr:rowOff>232684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22" y="200025"/>
          <a:ext cx="711654" cy="6327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272144</xdr:colOff>
      <xdr:row>1</xdr:row>
      <xdr:rowOff>1</xdr:rowOff>
    </xdr:from>
    <xdr:to>
      <xdr:col>9</xdr:col>
      <xdr:colOff>54430</xdr:colOff>
      <xdr:row>4</xdr:row>
      <xdr:rowOff>81644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919" y="200026"/>
          <a:ext cx="830036" cy="75791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142875</xdr:colOff>
      <xdr:row>4</xdr:row>
      <xdr:rowOff>9525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00025"/>
          <a:ext cx="714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200025</xdr:colOff>
      <xdr:row>1</xdr:row>
      <xdr:rowOff>0</xdr:rowOff>
    </xdr:from>
    <xdr:to>
      <xdr:col>6</xdr:col>
      <xdr:colOff>1030061</xdr:colOff>
      <xdr:row>4</xdr:row>
      <xdr:rowOff>171450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0" y="200025"/>
          <a:ext cx="83003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0</xdr:rowOff>
    </xdr:from>
    <xdr:to>
      <xdr:col>1</xdr:col>
      <xdr:colOff>142875</xdr:colOff>
      <xdr:row>4</xdr:row>
      <xdr:rowOff>9525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00025"/>
          <a:ext cx="714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361950</xdr:colOff>
      <xdr:row>1</xdr:row>
      <xdr:rowOff>0</xdr:rowOff>
    </xdr:from>
    <xdr:to>
      <xdr:col>9</xdr:col>
      <xdr:colOff>144236</xdr:colOff>
      <xdr:row>4</xdr:row>
      <xdr:rowOff>171450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0" y="200025"/>
          <a:ext cx="83003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00025"/>
          <a:ext cx="7143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1</xdr:row>
      <xdr:rowOff>0</xdr:rowOff>
    </xdr:from>
    <xdr:to>
      <xdr:col>6</xdr:col>
      <xdr:colOff>934811</xdr:colOff>
      <xdr:row>4</xdr:row>
      <xdr:rowOff>171450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200025"/>
          <a:ext cx="830036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1</xdr:col>
      <xdr:colOff>409575</xdr:colOff>
      <xdr:row>4</xdr:row>
      <xdr:rowOff>28575</xdr:rowOff>
    </xdr:to>
    <xdr:pic>
      <xdr:nvPicPr>
        <xdr:cNvPr id="2" name="Рисунок 1" descr="F:\Автокросс\28-29 марта 2015\Logo_RAF (1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5725"/>
          <a:ext cx="7905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257175</xdr:colOff>
      <xdr:row>0</xdr:row>
      <xdr:rowOff>123825</xdr:rowOff>
    </xdr:from>
    <xdr:to>
      <xdr:col>16</xdr:col>
      <xdr:colOff>209550</xdr:colOff>
      <xdr:row>4</xdr:row>
      <xdr:rowOff>161925</xdr:rowOff>
    </xdr:to>
    <xdr:pic>
      <xdr:nvPicPr>
        <xdr:cNvPr id="3" name="Рисунок 2" descr="C:\Users\Администратор\Desktop\ЭМБЛЕМА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123825"/>
          <a:ext cx="96202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0;&#1074;&#1090;&#1086;&#1082;&#1088;&#1086;&#1089;&#1089;/&#1056;&#1045;&#1047;&#1059;&#1051;&#1068;&#1058;&#1040;&#1058;&#1067;/&#1056;&#1077;&#1079;&#1091;&#1083;&#1100;&#1090;&#1072;&#1090;&#1099;%202017/27-28%20&#1084;&#1072;&#1103;/Cross_Ver_1_7_27,28%20&#1084;&#1072;&#1103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ь"/>
      <sheetName val="Дивизионы и Команды"/>
      <sheetName val="Список"/>
      <sheetName val="1"/>
      <sheetName val="пр 1"/>
      <sheetName val="2"/>
      <sheetName val="пр 2"/>
      <sheetName val="3"/>
      <sheetName val="пр 3"/>
      <sheetName val="4"/>
      <sheetName val="пр 4"/>
      <sheetName val="5"/>
      <sheetName val="пр5"/>
      <sheetName val="Реш. День 1"/>
      <sheetName val="день1"/>
      <sheetName val="день2"/>
      <sheetName val="Реш. Финал Б"/>
      <sheetName val="Реш. Финал Б (2)"/>
      <sheetName val="Реш. Финалы"/>
      <sheetName val="Список Классика"/>
      <sheetName val="Список Д2-1600"/>
      <sheetName val="Список Т1-2500"/>
      <sheetName val="Список Т4-3"/>
      <sheetName val="Список Д1-3500"/>
      <sheetName val="Список (2)"/>
      <sheetName val="Список (3)"/>
      <sheetName val="Список (4)"/>
      <sheetName val="Список (5)"/>
      <sheetName val="Список (6)"/>
      <sheetName val="Предв. Кл."/>
      <sheetName val="Предв. 1600"/>
      <sheetName val="Предв. 2500"/>
      <sheetName val="Предв. 4-3"/>
      <sheetName val="Предв. 3500"/>
      <sheetName val="Прот. Кл."/>
      <sheetName val="Прот. 1600"/>
      <sheetName val="Прот. 2500"/>
      <sheetName val="Прот. 4-3"/>
      <sheetName val="Прот. 3500"/>
      <sheetName val="ИНСТРУКЦИЯ"/>
      <sheetName val="Список для DJ классика"/>
      <sheetName val="Список Д2-1600 DJ"/>
      <sheetName val="Список Т1-2500 DJ"/>
      <sheetName val="Список Т4-3 DJ"/>
      <sheetName val="Список Д1-3500 DJ"/>
      <sheetName val="Лист1"/>
    </sheetNames>
    <sheetDataSet>
      <sheetData sheetId="0"/>
      <sheetData sheetId="1">
        <row r="1">
          <cell r="A1" t="str">
            <v>Чита</v>
          </cell>
        </row>
        <row r="2">
          <cell r="C2" t="str">
            <v>Отборочный этап Кубка России</v>
          </cell>
          <cell r="F2" t="str">
            <v>.</v>
          </cell>
          <cell r="G2" t="str">
            <v>Руководитель гонки</v>
          </cell>
          <cell r="H2" t="str">
            <v>Глушенков Ю.П.</v>
          </cell>
          <cell r="I2" t="str">
            <v>СС 1 Кат, лиц. №В17-1115</v>
          </cell>
        </row>
        <row r="3">
          <cell r="C3" t="str">
            <v>Этап Чемпионата Забайкальского края</v>
          </cell>
          <cell r="F3" t="str">
            <v>.</v>
          </cell>
          <cell r="G3" t="str">
            <v>Главный секретарь</v>
          </cell>
          <cell r="H3" t="str">
            <v>Панфилова Д.А.</v>
          </cell>
          <cell r="I3" t="str">
            <v>СС 1 К, лиц.№В17-2498</v>
          </cell>
        </row>
        <row r="4">
          <cell r="G4" t="str">
            <v>Председатель КСК</v>
          </cell>
          <cell r="H4" t="str">
            <v>Папин В.В.</v>
          </cell>
          <cell r="I4" t="str">
            <v>СС 1 К, лиц.№В17-2582</v>
          </cell>
        </row>
        <row r="5">
          <cell r="C5" t="str">
            <v>Этап Чемпионата Забайкальского края</v>
          </cell>
          <cell r="F5" t="str">
            <v>.</v>
          </cell>
        </row>
        <row r="6">
          <cell r="C6" t="str">
            <v>Этап Кубка России</v>
          </cell>
          <cell r="F6" t="str">
            <v>.</v>
          </cell>
        </row>
      </sheetData>
      <sheetData sheetId="2">
        <row r="8">
          <cell r="A8">
            <v>61</v>
          </cell>
          <cell r="B8" t="str">
            <v>Березин Александр</v>
          </cell>
          <cell r="C8" t="str">
            <v>Чита</v>
          </cell>
          <cell r="D8" t="str">
            <v>Березин А.Е.</v>
          </cell>
          <cell r="E8">
            <v>1</v>
          </cell>
          <cell r="F8" t="str">
            <v>Ваз 2101</v>
          </cell>
          <cell r="G8" t="str">
            <v>Е177117</v>
          </cell>
        </row>
        <row r="9">
          <cell r="A9">
            <v>96</v>
          </cell>
          <cell r="B9" t="str">
            <v>Железняк Евгений</v>
          </cell>
          <cell r="C9" t="str">
            <v>Чита</v>
          </cell>
          <cell r="D9" t="str">
            <v>Железняк Е.В.</v>
          </cell>
          <cell r="E9">
            <v>1</v>
          </cell>
          <cell r="F9" t="str">
            <v>Ваз 2107</v>
          </cell>
          <cell r="G9" t="str">
            <v>Е177118</v>
          </cell>
        </row>
        <row r="10">
          <cell r="A10">
            <v>13</v>
          </cell>
          <cell r="B10" t="str">
            <v>Шишкин Николай</v>
          </cell>
          <cell r="C10" t="str">
            <v>Чита</v>
          </cell>
          <cell r="D10" t="str">
            <v>Шишкин Н.Б.</v>
          </cell>
          <cell r="F10" t="str">
            <v>Ваз 2101</v>
          </cell>
          <cell r="G10" t="str">
            <v>Е177106</v>
          </cell>
        </row>
        <row r="11">
          <cell r="A11">
            <v>19</v>
          </cell>
          <cell r="B11" t="str">
            <v>Идиетуллин Сергей</v>
          </cell>
          <cell r="C11" t="str">
            <v>Чита</v>
          </cell>
          <cell r="D11" t="str">
            <v>Идиетуллин С.Ф.</v>
          </cell>
          <cell r="F11" t="str">
            <v>Ваз 2106</v>
          </cell>
          <cell r="G11" t="str">
            <v>Е177107</v>
          </cell>
        </row>
        <row r="12">
          <cell r="A12">
            <v>81</v>
          </cell>
          <cell r="B12" t="str">
            <v>Богодухов Федор</v>
          </cell>
          <cell r="C12" t="str">
            <v>Чита</v>
          </cell>
          <cell r="D12" t="str">
            <v>Богодухов Ф.М.</v>
          </cell>
          <cell r="E12" t="str">
            <v>КМС</v>
          </cell>
          <cell r="F12" t="str">
            <v>Ваз 1119</v>
          </cell>
          <cell r="G12" t="str">
            <v>Д171728</v>
          </cell>
        </row>
        <row r="13">
          <cell r="A13">
            <v>73</v>
          </cell>
          <cell r="B13" t="str">
            <v>Кочеров Николай</v>
          </cell>
          <cell r="C13" t="str">
            <v>Чита</v>
          </cell>
          <cell r="D13" t="str">
            <v>Кочеров Н.П.</v>
          </cell>
          <cell r="E13" t="str">
            <v>КМС</v>
          </cell>
          <cell r="F13" t="str">
            <v>Ваз 2105</v>
          </cell>
          <cell r="G13" t="str">
            <v>Е177123</v>
          </cell>
        </row>
        <row r="14">
          <cell r="A14">
            <v>76</v>
          </cell>
          <cell r="B14" t="str">
            <v>Баранов Юрий</v>
          </cell>
          <cell r="C14" t="str">
            <v>Чита</v>
          </cell>
          <cell r="D14" t="str">
            <v>Баранов Ю.С.</v>
          </cell>
          <cell r="E14">
            <v>3</v>
          </cell>
          <cell r="F14" t="str">
            <v>Ваз 2105</v>
          </cell>
          <cell r="G14" t="str">
            <v>Е177125</v>
          </cell>
        </row>
        <row r="15">
          <cell r="A15">
            <v>80</v>
          </cell>
          <cell r="B15" t="str">
            <v>Тонких Сергей</v>
          </cell>
          <cell r="C15" t="str">
            <v>Чита</v>
          </cell>
          <cell r="D15" t="str">
            <v>Тонких С.А.</v>
          </cell>
          <cell r="F15" t="str">
            <v>Ваз 2106</v>
          </cell>
          <cell r="G15" t="str">
            <v>Е177127</v>
          </cell>
        </row>
        <row r="16">
          <cell r="A16">
            <v>83</v>
          </cell>
          <cell r="B16" t="str">
            <v>Ставицкий Артур</v>
          </cell>
          <cell r="C16" t="str">
            <v>Чита</v>
          </cell>
          <cell r="D16" t="str">
            <v>Ставицкий А.В.</v>
          </cell>
          <cell r="F16" t="str">
            <v>Ваз 2102</v>
          </cell>
          <cell r="G16" t="str">
            <v>Е177126</v>
          </cell>
        </row>
        <row r="17">
          <cell r="A17">
            <v>70</v>
          </cell>
          <cell r="B17" t="str">
            <v xml:space="preserve">Кульков Александр </v>
          </cell>
          <cell r="C17" t="str">
            <v>Чита</v>
          </cell>
          <cell r="D17" t="str">
            <v>Кульков А.Е.</v>
          </cell>
          <cell r="F17" t="str">
            <v>Ваз 2106</v>
          </cell>
          <cell r="G17" t="str">
            <v>Е177119</v>
          </cell>
        </row>
        <row r="18">
          <cell r="A18">
            <v>36</v>
          </cell>
          <cell r="B18" t="str">
            <v>Налимов Алексей</v>
          </cell>
          <cell r="C18" t="str">
            <v>Шилка</v>
          </cell>
          <cell r="D18" t="str">
            <v>Налимов А.В.</v>
          </cell>
          <cell r="F18" t="str">
            <v>Ваз 2106</v>
          </cell>
          <cell r="G18" t="str">
            <v>Д171732</v>
          </cell>
        </row>
        <row r="19">
          <cell r="A19">
            <v>55</v>
          </cell>
          <cell r="B19" t="str">
            <v>Арапов Николай</v>
          </cell>
          <cell r="C19" t="str">
            <v>Чита</v>
          </cell>
          <cell r="D19" t="str">
            <v>Арапов Н.Н.</v>
          </cell>
          <cell r="E19" t="str">
            <v>КМС</v>
          </cell>
          <cell r="F19" t="str">
            <v>Иж 2127</v>
          </cell>
          <cell r="G19" t="str">
            <v>Д171426</v>
          </cell>
        </row>
        <row r="20">
          <cell r="A20">
            <v>30</v>
          </cell>
          <cell r="B20" t="str">
            <v>Попов Игорь</v>
          </cell>
          <cell r="C20" t="str">
            <v>Чита</v>
          </cell>
          <cell r="D20" t="str">
            <v>Попов И.Г.</v>
          </cell>
          <cell r="E20">
            <v>3</v>
          </cell>
          <cell r="F20" t="str">
            <v>Ваз 21011</v>
          </cell>
          <cell r="G20" t="str">
            <v>Е177121</v>
          </cell>
        </row>
        <row r="21">
          <cell r="A21">
            <v>63</v>
          </cell>
          <cell r="B21" t="str">
            <v>Налимов Владимир</v>
          </cell>
          <cell r="C21" t="str">
            <v>Шилка</v>
          </cell>
          <cell r="D21" t="str">
            <v>Налимов В.Н.</v>
          </cell>
          <cell r="E21" t="str">
            <v>КМС</v>
          </cell>
          <cell r="F21" t="str">
            <v>Ваз 2101</v>
          </cell>
          <cell r="G21" t="str">
            <v>Д171731</v>
          </cell>
        </row>
        <row r="32">
          <cell r="B32" t="str">
            <v/>
          </cell>
        </row>
        <row r="40">
          <cell r="A40">
            <v>55</v>
          </cell>
          <cell r="B40" t="str">
            <v>Банщиков Андрей</v>
          </cell>
          <cell r="C40" t="str">
            <v>Чита</v>
          </cell>
          <cell r="D40" t="str">
            <v>Банщиков А.В.</v>
          </cell>
          <cell r="F40" t="str">
            <v>Toyota Levin</v>
          </cell>
          <cell r="G40" t="str">
            <v>Д171730</v>
          </cell>
        </row>
        <row r="41">
          <cell r="A41">
            <v>70</v>
          </cell>
          <cell r="B41" t="str">
            <v>Никифоров Роман</v>
          </cell>
          <cell r="C41" t="str">
            <v>Чита</v>
          </cell>
          <cell r="D41" t="str">
            <v>Никифоров Р.В.</v>
          </cell>
          <cell r="E41">
            <v>1</v>
          </cell>
          <cell r="F41" t="str">
            <v>Ваз 2108</v>
          </cell>
          <cell r="G41" t="str">
            <v>Д171431</v>
          </cell>
        </row>
        <row r="42">
          <cell r="A42">
            <v>37</v>
          </cell>
          <cell r="B42" t="str">
            <v>Замешаев Денис</v>
          </cell>
          <cell r="C42" t="str">
            <v>Чита</v>
          </cell>
          <cell r="D42" t="str">
            <v>Замешаев Д.С.</v>
          </cell>
          <cell r="F42" t="str">
            <v>Ваз2108</v>
          </cell>
          <cell r="G42" t="str">
            <v>Е177138</v>
          </cell>
        </row>
        <row r="43">
          <cell r="A43">
            <v>28</v>
          </cell>
          <cell r="B43" t="str">
            <v>Замешаев Николай</v>
          </cell>
          <cell r="C43" t="str">
            <v>Чита</v>
          </cell>
          <cell r="D43" t="str">
            <v>Замешаев Н.С.</v>
          </cell>
          <cell r="E43">
            <v>1</v>
          </cell>
          <cell r="F43" t="str">
            <v>Ваз 2108</v>
          </cell>
          <cell r="G43" t="str">
            <v>Д171729</v>
          </cell>
        </row>
        <row r="44">
          <cell r="A44">
            <v>87</v>
          </cell>
          <cell r="B44" t="str">
            <v>Андрианов Никита</v>
          </cell>
          <cell r="C44" t="str">
            <v>Чита</v>
          </cell>
          <cell r="D44" t="str">
            <v>Андрианов Н.Б.</v>
          </cell>
          <cell r="F44" t="str">
            <v>Ваз 2108</v>
          </cell>
          <cell r="G44" t="str">
            <v>Е177128</v>
          </cell>
        </row>
        <row r="45">
          <cell r="A45">
            <v>82</v>
          </cell>
          <cell r="B45" t="str">
            <v>Михайлов Андрей</v>
          </cell>
          <cell r="C45" t="str">
            <v>Чита</v>
          </cell>
          <cell r="D45" t="str">
            <v>Михайлов А.С.</v>
          </cell>
          <cell r="F45" t="str">
            <v>Ваз 2108</v>
          </cell>
          <cell r="G45" t="str">
            <v>Е177129</v>
          </cell>
        </row>
        <row r="46">
          <cell r="A46">
            <v>97</v>
          </cell>
          <cell r="B46" t="str">
            <v>Гончаров Иван</v>
          </cell>
          <cell r="C46" t="str">
            <v>Чита</v>
          </cell>
          <cell r="D46" t="str">
            <v>Гончаров И.В.</v>
          </cell>
          <cell r="F46" t="str">
            <v>Ваз 2108</v>
          </cell>
          <cell r="G46" t="str">
            <v>Е177136</v>
          </cell>
        </row>
        <row r="47">
          <cell r="A47">
            <v>25</v>
          </cell>
          <cell r="B47" t="str">
            <v>Романов Александр</v>
          </cell>
          <cell r="C47" t="str">
            <v>Москва</v>
          </cell>
          <cell r="D47" t="str">
            <v>Романов А.В.</v>
          </cell>
          <cell r="E47">
            <v>1</v>
          </cell>
          <cell r="F47" t="str">
            <v>Ваз 2108</v>
          </cell>
          <cell r="G47" t="str">
            <v>Е177139</v>
          </cell>
        </row>
        <row r="104">
          <cell r="A104">
            <v>91</v>
          </cell>
          <cell r="B104" t="str">
            <v>Глушков Николай</v>
          </cell>
          <cell r="C104" t="str">
            <v>Чита</v>
          </cell>
          <cell r="D104" t="str">
            <v>Глушков Н.Н.</v>
          </cell>
          <cell r="E104" t="str">
            <v>КМС</v>
          </cell>
          <cell r="F104" t="str">
            <v xml:space="preserve">ЗИЛ </v>
          </cell>
          <cell r="G104" t="str">
            <v>Е177104</v>
          </cell>
        </row>
        <row r="105">
          <cell r="A105">
            <v>92</v>
          </cell>
          <cell r="B105" t="str">
            <v>Чижов Евгений</v>
          </cell>
          <cell r="C105" t="str">
            <v>Чита</v>
          </cell>
          <cell r="D105" t="str">
            <v>Чижов Е.В.</v>
          </cell>
          <cell r="F105" t="str">
            <v xml:space="preserve">ЗИЛ </v>
          </cell>
          <cell r="G105" t="str">
            <v>Е177105</v>
          </cell>
        </row>
        <row r="106">
          <cell r="A106">
            <v>90</v>
          </cell>
          <cell r="B106" t="str">
            <v>Пастушков Павел</v>
          </cell>
          <cell r="C106" t="str">
            <v>Чита</v>
          </cell>
          <cell r="D106" t="str">
            <v>Пастушков П.П.</v>
          </cell>
          <cell r="E106">
            <v>1</v>
          </cell>
          <cell r="F106" t="str">
            <v xml:space="preserve">ЗИЛ </v>
          </cell>
          <cell r="G106" t="str">
            <v>Е177112</v>
          </cell>
        </row>
        <row r="107">
          <cell r="A107">
            <v>96</v>
          </cell>
          <cell r="B107" t="str">
            <v>Тулесонов Игорь</v>
          </cell>
          <cell r="C107" t="str">
            <v>Чита</v>
          </cell>
          <cell r="D107" t="str">
            <v>Тулесонов И.А.</v>
          </cell>
          <cell r="E107">
            <v>1</v>
          </cell>
          <cell r="F107" t="str">
            <v xml:space="preserve">ЗИЛ </v>
          </cell>
          <cell r="G107" t="str">
            <v>Е177113</v>
          </cell>
        </row>
        <row r="108">
          <cell r="A108">
            <v>63</v>
          </cell>
          <cell r="B108" t="str">
            <v>Налимов Владимир</v>
          </cell>
          <cell r="C108" t="str">
            <v>Шилка</v>
          </cell>
          <cell r="D108" t="str">
            <v>Налимов В.Н.</v>
          </cell>
          <cell r="E108" t="str">
            <v>КМС</v>
          </cell>
          <cell r="F108" t="str">
            <v xml:space="preserve">ЗИЛ </v>
          </cell>
          <cell r="G108" t="str">
            <v>Д171731</v>
          </cell>
        </row>
        <row r="109">
          <cell r="A109">
            <v>50</v>
          </cell>
          <cell r="B109" t="str">
            <v>Короленко Сергей</v>
          </cell>
          <cell r="C109" t="str">
            <v>Шилка</v>
          </cell>
          <cell r="D109" t="str">
            <v>Короленко С.А.</v>
          </cell>
          <cell r="E109">
            <v>1</v>
          </cell>
          <cell r="F109" t="str">
            <v xml:space="preserve">ЗИЛ </v>
          </cell>
          <cell r="G109" t="str">
            <v>Е177131</v>
          </cell>
        </row>
        <row r="110">
          <cell r="A110">
            <v>77</v>
          </cell>
          <cell r="B110" t="str">
            <v>Николаев Петр</v>
          </cell>
          <cell r="C110" t="str">
            <v>Чита</v>
          </cell>
          <cell r="D110" t="str">
            <v>Николаев П.А.</v>
          </cell>
          <cell r="F110" t="str">
            <v xml:space="preserve">ЗИЛ </v>
          </cell>
          <cell r="G110" t="str">
            <v>Е177137</v>
          </cell>
        </row>
        <row r="136">
          <cell r="A136">
            <v>35</v>
          </cell>
          <cell r="B136" t="str">
            <v>Косматов Евгений</v>
          </cell>
          <cell r="C136" t="str">
            <v>Чита</v>
          </cell>
          <cell r="D136" t="str">
            <v>Косматов Е.В.</v>
          </cell>
          <cell r="E136">
            <v>1</v>
          </cell>
          <cell r="F136" t="str">
            <v>Subaru Impreza</v>
          </cell>
          <cell r="G136" t="str">
            <v>Д171727</v>
          </cell>
        </row>
        <row r="137">
          <cell r="A137">
            <v>14</v>
          </cell>
          <cell r="B137" t="str">
            <v>Ликоренко Максим</v>
          </cell>
          <cell r="C137" t="str">
            <v>Чита</v>
          </cell>
          <cell r="D137" t="str">
            <v>Ликоренко М.А.</v>
          </cell>
          <cell r="E137" t="str">
            <v>КМС</v>
          </cell>
          <cell r="F137" t="str">
            <v>Subaru Impreza</v>
          </cell>
          <cell r="G137" t="str">
            <v>Д171430</v>
          </cell>
        </row>
        <row r="138">
          <cell r="A138">
            <v>55</v>
          </cell>
          <cell r="B138" t="str">
            <v>Арапов Николай</v>
          </cell>
          <cell r="C138" t="str">
            <v>Чита</v>
          </cell>
          <cell r="D138" t="str">
            <v>Арапов Н.Н.</v>
          </cell>
          <cell r="E138" t="str">
            <v>КМС</v>
          </cell>
          <cell r="F138" t="str">
            <v>Subaru Impreza</v>
          </cell>
          <cell r="G138" t="str">
            <v>Д171426</v>
          </cell>
        </row>
        <row r="139">
          <cell r="A139">
            <v>78</v>
          </cell>
          <cell r="B139" t="str">
            <v>Кастрицкий Алексей</v>
          </cell>
          <cell r="C139" t="str">
            <v>Чита</v>
          </cell>
          <cell r="D139" t="str">
            <v>Кастрицкий А.А.</v>
          </cell>
          <cell r="E139" t="str">
            <v>КМС</v>
          </cell>
          <cell r="F139" t="str">
            <v>Subaru Impreza</v>
          </cell>
          <cell r="G139" t="str">
            <v>Д171427</v>
          </cell>
        </row>
        <row r="140">
          <cell r="A140">
            <v>87</v>
          </cell>
          <cell r="B140" t="str">
            <v>Бадмаев Александр</v>
          </cell>
          <cell r="C140" t="str">
            <v>Улан-Удэ</v>
          </cell>
          <cell r="D140" t="str">
            <v>Бадмаев А.Д-С</v>
          </cell>
          <cell r="E140" t="str">
            <v>КМС</v>
          </cell>
          <cell r="F140" t="str">
            <v>Subaru Impreza</v>
          </cell>
          <cell r="G140" t="str">
            <v>Д171423</v>
          </cell>
        </row>
        <row r="141">
          <cell r="A141">
            <v>37</v>
          </cell>
          <cell r="B141" t="str">
            <v>Бадмаев Евгений</v>
          </cell>
          <cell r="C141" t="str">
            <v>Улан-Удэ</v>
          </cell>
          <cell r="D141" t="str">
            <v>Бадмаев Е.А.</v>
          </cell>
          <cell r="E141" t="str">
            <v>МС</v>
          </cell>
          <cell r="F141" t="str">
            <v>Subaru Impreza</v>
          </cell>
          <cell r="G141" t="str">
            <v>Д171422</v>
          </cell>
        </row>
        <row r="142">
          <cell r="A142">
            <v>20</v>
          </cell>
          <cell r="B142" t="str">
            <v>Остроумов Сергей</v>
          </cell>
          <cell r="C142" t="str">
            <v>Иркутск</v>
          </cell>
          <cell r="D142" t="str">
            <v>Остроумов С.С.</v>
          </cell>
          <cell r="E142" t="str">
            <v>КМС</v>
          </cell>
          <cell r="F142" t="str">
            <v>Subaru Impreza</v>
          </cell>
          <cell r="G142" t="str">
            <v>Д171419</v>
          </cell>
        </row>
        <row r="143">
          <cell r="A143">
            <v>19</v>
          </cell>
          <cell r="B143" t="str">
            <v>Щукин Дмитрий</v>
          </cell>
          <cell r="C143" t="str">
            <v>Улан-Удэ</v>
          </cell>
          <cell r="D143" t="str">
            <v>Щукин Д.Н.</v>
          </cell>
          <cell r="E143" t="str">
            <v>КМС</v>
          </cell>
          <cell r="F143" t="str">
            <v>Mitsubishi Lancer</v>
          </cell>
          <cell r="G143" t="str">
            <v>Д171425</v>
          </cell>
        </row>
      </sheetData>
      <sheetData sheetId="3">
        <row r="3">
          <cell r="B3" t="str">
            <v>Д2-классика</v>
          </cell>
        </row>
        <row r="5">
          <cell r="A5">
            <v>70</v>
          </cell>
          <cell r="B5" t="str">
            <v xml:space="preserve">Кульков Александр </v>
          </cell>
          <cell r="E5">
            <v>51</v>
          </cell>
          <cell r="F5">
            <v>36</v>
          </cell>
          <cell r="I5">
            <v>53</v>
          </cell>
          <cell r="J5">
            <v>38</v>
          </cell>
          <cell r="T5">
            <v>51.36</v>
          </cell>
          <cell r="U5">
            <v>53.38</v>
          </cell>
          <cell r="V5">
            <v>0</v>
          </cell>
          <cell r="W5">
            <v>0</v>
          </cell>
          <cell r="Y5">
            <v>51.36</v>
          </cell>
          <cell r="AC5">
            <v>3.3900000000000006</v>
          </cell>
          <cell r="BD5">
            <v>7</v>
          </cell>
        </row>
        <row r="6">
          <cell r="A6">
            <v>13</v>
          </cell>
          <cell r="B6" t="str">
            <v>Шишкин Николай</v>
          </cell>
          <cell r="E6">
            <v>48</v>
          </cell>
          <cell r="F6">
            <v>88</v>
          </cell>
          <cell r="I6">
            <v>47</v>
          </cell>
          <cell r="J6">
            <v>97</v>
          </cell>
          <cell r="T6">
            <v>48.88</v>
          </cell>
          <cell r="U6">
            <v>47.97</v>
          </cell>
          <cell r="V6">
            <v>0</v>
          </cell>
          <cell r="W6">
            <v>0</v>
          </cell>
          <cell r="Y6">
            <v>47.97</v>
          </cell>
          <cell r="AC6">
            <v>0</v>
          </cell>
          <cell r="BD6">
            <v>1</v>
          </cell>
        </row>
        <row r="7">
          <cell r="A7">
            <v>55</v>
          </cell>
          <cell r="B7" t="str">
            <v>Арапов Николай</v>
          </cell>
          <cell r="E7">
            <v>53</v>
          </cell>
          <cell r="F7">
            <v>19</v>
          </cell>
          <cell r="I7">
            <v>52</v>
          </cell>
          <cell r="J7">
            <v>4</v>
          </cell>
          <cell r="T7">
            <v>53.19</v>
          </cell>
          <cell r="U7">
            <v>52.04</v>
          </cell>
          <cell r="V7">
            <v>0</v>
          </cell>
          <cell r="W7">
            <v>0</v>
          </cell>
          <cell r="Y7">
            <v>52.04</v>
          </cell>
          <cell r="AC7">
            <v>4.07</v>
          </cell>
          <cell r="BD7">
            <v>10</v>
          </cell>
        </row>
        <row r="8">
          <cell r="A8">
            <v>73</v>
          </cell>
          <cell r="B8" t="str">
            <v>Кочеров Николай</v>
          </cell>
          <cell r="E8">
            <v>50</v>
          </cell>
          <cell r="F8">
            <v>19</v>
          </cell>
          <cell r="I8">
            <v>51</v>
          </cell>
          <cell r="J8">
            <v>82</v>
          </cell>
          <cell r="T8">
            <v>50.19</v>
          </cell>
          <cell r="U8">
            <v>51.82</v>
          </cell>
          <cell r="V8">
            <v>0</v>
          </cell>
          <cell r="W8">
            <v>0</v>
          </cell>
          <cell r="Y8">
            <v>50.19</v>
          </cell>
          <cell r="AC8">
            <v>2.2199999999999989</v>
          </cell>
          <cell r="BD8">
            <v>3</v>
          </cell>
        </row>
        <row r="9">
          <cell r="A9">
            <v>61</v>
          </cell>
          <cell r="B9" t="str">
            <v>Березин Александр</v>
          </cell>
          <cell r="E9">
            <v>53</v>
          </cell>
          <cell r="F9">
            <v>13</v>
          </cell>
          <cell r="I9">
            <v>51</v>
          </cell>
          <cell r="J9">
            <v>37</v>
          </cell>
          <cell r="T9">
            <v>53.13</v>
          </cell>
          <cell r="U9">
            <v>51.37</v>
          </cell>
          <cell r="V9">
            <v>0</v>
          </cell>
          <cell r="W9">
            <v>0</v>
          </cell>
          <cell r="Y9">
            <v>51.37</v>
          </cell>
          <cell r="AC9">
            <v>3.3999999999999986</v>
          </cell>
          <cell r="BD9">
            <v>8</v>
          </cell>
        </row>
        <row r="10">
          <cell r="A10">
            <v>81</v>
          </cell>
          <cell r="B10" t="str">
            <v>Богодухов Федор</v>
          </cell>
          <cell r="E10">
            <v>48</v>
          </cell>
          <cell r="F10">
            <v>97</v>
          </cell>
          <cell r="I10">
            <v>49</v>
          </cell>
          <cell r="J10">
            <v>66</v>
          </cell>
          <cell r="T10">
            <v>48.97</v>
          </cell>
          <cell r="U10">
            <v>49.66</v>
          </cell>
          <cell r="V10">
            <v>0</v>
          </cell>
          <cell r="W10">
            <v>0</v>
          </cell>
          <cell r="Y10">
            <v>48.97</v>
          </cell>
          <cell r="AC10">
            <v>1</v>
          </cell>
          <cell r="BD10">
            <v>2</v>
          </cell>
        </row>
        <row r="11">
          <cell r="A11">
            <v>96</v>
          </cell>
          <cell r="B11" t="str">
            <v>Железняк Евгений</v>
          </cell>
          <cell r="E11">
            <v>50</v>
          </cell>
          <cell r="F11">
            <v>57</v>
          </cell>
          <cell r="I11">
            <v>52</v>
          </cell>
          <cell r="J11">
            <v>3</v>
          </cell>
          <cell r="T11">
            <v>50.57</v>
          </cell>
          <cell r="U11">
            <v>52.03</v>
          </cell>
          <cell r="V11">
            <v>0</v>
          </cell>
          <cell r="W11">
            <v>0</v>
          </cell>
          <cell r="Y11">
            <v>50.57</v>
          </cell>
          <cell r="AC11">
            <v>2.6000000000000014</v>
          </cell>
          <cell r="BD11">
            <v>4</v>
          </cell>
        </row>
        <row r="12">
          <cell r="A12">
            <v>19</v>
          </cell>
          <cell r="B12" t="str">
            <v>Идиетуллин Сергей</v>
          </cell>
          <cell r="E12">
            <v>51</v>
          </cell>
          <cell r="F12">
            <v>56</v>
          </cell>
          <cell r="I12">
            <v>50</v>
          </cell>
          <cell r="J12">
            <v>88</v>
          </cell>
          <cell r="T12">
            <v>51.56</v>
          </cell>
          <cell r="U12">
            <v>50.88</v>
          </cell>
          <cell r="V12">
            <v>0</v>
          </cell>
          <cell r="W12">
            <v>0</v>
          </cell>
          <cell r="Y12">
            <v>50.88</v>
          </cell>
          <cell r="AC12">
            <v>2.9100000000000037</v>
          </cell>
          <cell r="BD12">
            <v>5</v>
          </cell>
        </row>
        <row r="13">
          <cell r="A13">
            <v>80</v>
          </cell>
          <cell r="B13" t="str">
            <v>Тонких Сергей</v>
          </cell>
          <cell r="E13">
            <v>55</v>
          </cell>
          <cell r="F13">
            <v>68</v>
          </cell>
          <cell r="I13">
            <v>54</v>
          </cell>
          <cell r="J13">
            <v>53</v>
          </cell>
          <cell r="T13">
            <v>55.68</v>
          </cell>
          <cell r="U13">
            <v>54.53</v>
          </cell>
          <cell r="V13">
            <v>0</v>
          </cell>
          <cell r="W13">
            <v>0</v>
          </cell>
          <cell r="Y13">
            <v>54.53</v>
          </cell>
          <cell r="AC13">
            <v>6.5600000000000023</v>
          </cell>
          <cell r="BD13">
            <v>12</v>
          </cell>
        </row>
        <row r="14">
          <cell r="A14">
            <v>83</v>
          </cell>
          <cell r="B14" t="str">
            <v>Ставицкий Артур</v>
          </cell>
          <cell r="E14">
            <v>57</v>
          </cell>
          <cell r="F14">
            <v>69</v>
          </cell>
          <cell r="I14">
            <v>58</v>
          </cell>
          <cell r="J14">
            <v>12</v>
          </cell>
          <cell r="T14">
            <v>57.69</v>
          </cell>
          <cell r="U14">
            <v>58.12</v>
          </cell>
          <cell r="V14">
            <v>0</v>
          </cell>
          <cell r="W14">
            <v>0</v>
          </cell>
          <cell r="Y14">
            <v>57.69</v>
          </cell>
          <cell r="AC14">
            <v>9.7199999999999989</v>
          </cell>
          <cell r="BD14">
            <v>14</v>
          </cell>
        </row>
        <row r="15">
          <cell r="A15">
            <v>63</v>
          </cell>
          <cell r="B15" t="str">
            <v>Налимов Владимир</v>
          </cell>
          <cell r="E15">
            <v>50</v>
          </cell>
          <cell r="F15">
            <v>94</v>
          </cell>
          <cell r="I15">
            <v>50</v>
          </cell>
          <cell r="J15">
            <v>91</v>
          </cell>
          <cell r="T15">
            <v>50.94</v>
          </cell>
          <cell r="U15">
            <v>50.91</v>
          </cell>
          <cell r="V15">
            <v>0</v>
          </cell>
          <cell r="W15">
            <v>0</v>
          </cell>
          <cell r="Y15">
            <v>50.91</v>
          </cell>
          <cell r="AC15">
            <v>2.9399999999999977</v>
          </cell>
          <cell r="BD15">
            <v>6</v>
          </cell>
        </row>
        <row r="16">
          <cell r="A16">
            <v>76</v>
          </cell>
          <cell r="B16" t="str">
            <v>Баранов Юрий</v>
          </cell>
          <cell r="E16">
            <v>53</v>
          </cell>
          <cell r="F16">
            <v>75</v>
          </cell>
          <cell r="I16">
            <v>52</v>
          </cell>
          <cell r="J16">
            <v>53</v>
          </cell>
          <cell r="T16">
            <v>53.75</v>
          </cell>
          <cell r="U16">
            <v>52.53</v>
          </cell>
          <cell r="V16">
            <v>0</v>
          </cell>
          <cell r="W16">
            <v>0</v>
          </cell>
          <cell r="Y16">
            <v>52.53</v>
          </cell>
          <cell r="AC16">
            <v>4.5600000000000023</v>
          </cell>
          <cell r="BD16">
            <v>11</v>
          </cell>
        </row>
        <row r="17">
          <cell r="A17">
            <v>36</v>
          </cell>
          <cell r="B17" t="str">
            <v>Налимов Алексей</v>
          </cell>
          <cell r="E17">
            <v>51</v>
          </cell>
          <cell r="F17">
            <v>57</v>
          </cell>
          <cell r="I17">
            <v>53</v>
          </cell>
          <cell r="J17">
            <v>53</v>
          </cell>
          <cell r="T17">
            <v>51.57</v>
          </cell>
          <cell r="U17">
            <v>53.53</v>
          </cell>
          <cell r="V17">
            <v>0</v>
          </cell>
          <cell r="W17">
            <v>0</v>
          </cell>
          <cell r="Y17">
            <v>51.57</v>
          </cell>
          <cell r="AC17">
            <v>3.6000000000000014</v>
          </cell>
          <cell r="BD17">
            <v>9</v>
          </cell>
        </row>
        <row r="18">
          <cell r="A18">
            <v>30</v>
          </cell>
          <cell r="B18" t="str">
            <v>Попов Игорь</v>
          </cell>
          <cell r="E18">
            <v>56</v>
          </cell>
          <cell r="F18">
            <v>6</v>
          </cell>
          <cell r="I18">
            <v>56</v>
          </cell>
          <cell r="J18">
            <v>69</v>
          </cell>
          <cell r="T18">
            <v>56.06</v>
          </cell>
          <cell r="U18">
            <v>56.69</v>
          </cell>
          <cell r="V18">
            <v>0</v>
          </cell>
          <cell r="W18">
            <v>0</v>
          </cell>
          <cell r="Y18">
            <v>56.06</v>
          </cell>
          <cell r="AC18">
            <v>8.0900000000000034</v>
          </cell>
          <cell r="BD18">
            <v>13</v>
          </cell>
        </row>
        <row r="19">
          <cell r="B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Y19" t="str">
            <v/>
          </cell>
          <cell r="AC19" t="str">
            <v/>
          </cell>
          <cell r="BD19" t="str">
            <v>не прошел</v>
          </cell>
        </row>
        <row r="20">
          <cell r="B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Y20" t="str">
            <v/>
          </cell>
          <cell r="AC20" t="str">
            <v/>
          </cell>
          <cell r="BD20" t="str">
            <v>не прошел</v>
          </cell>
        </row>
        <row r="21">
          <cell r="B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 t="str">
            <v/>
          </cell>
          <cell r="AC21" t="str">
            <v/>
          </cell>
          <cell r="BD21" t="str">
            <v>не прошел</v>
          </cell>
        </row>
        <row r="22">
          <cell r="B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Y22" t="str">
            <v/>
          </cell>
          <cell r="AC22" t="str">
            <v/>
          </cell>
          <cell r="BD22" t="str">
            <v>не прошел</v>
          </cell>
        </row>
        <row r="23">
          <cell r="B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/>
          </cell>
          <cell r="AC23" t="str">
            <v/>
          </cell>
          <cell r="BD23" t="str">
            <v>не прошел</v>
          </cell>
        </row>
        <row r="24">
          <cell r="B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Y24" t="str">
            <v/>
          </cell>
          <cell r="AC24" t="str">
            <v/>
          </cell>
          <cell r="BD24" t="str">
            <v>не прошел</v>
          </cell>
        </row>
        <row r="25">
          <cell r="B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Y25" t="str">
            <v/>
          </cell>
          <cell r="AC25" t="str">
            <v/>
          </cell>
          <cell r="BD25" t="str">
            <v>не прошел</v>
          </cell>
        </row>
        <row r="26">
          <cell r="B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Y26" t="str">
            <v/>
          </cell>
          <cell r="AC26" t="str">
            <v/>
          </cell>
          <cell r="BD26" t="str">
            <v>не прошел</v>
          </cell>
        </row>
        <row r="27">
          <cell r="B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/>
          </cell>
          <cell r="AC27" t="str">
            <v/>
          </cell>
          <cell r="BD27" t="str">
            <v>не прошел</v>
          </cell>
        </row>
        <row r="28">
          <cell r="B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/>
          </cell>
          <cell r="AC28" t="str">
            <v/>
          </cell>
          <cell r="BD28" t="str">
            <v>не прошел</v>
          </cell>
        </row>
      </sheetData>
      <sheetData sheetId="4"/>
      <sheetData sheetId="5">
        <row r="3">
          <cell r="B3" t="str">
            <v>Супер-1600</v>
          </cell>
        </row>
        <row r="5">
          <cell r="A5">
            <v>28</v>
          </cell>
          <cell r="B5" t="str">
            <v>Замешаев Николай</v>
          </cell>
          <cell r="E5">
            <v>49</v>
          </cell>
          <cell r="F5">
            <v>15</v>
          </cell>
          <cell r="I5">
            <v>49</v>
          </cell>
          <cell r="J5">
            <v>28</v>
          </cell>
          <cell r="Y5">
            <v>49.15</v>
          </cell>
          <cell r="AC5">
            <v>1.3699999999999974</v>
          </cell>
          <cell r="BD5">
            <v>3</v>
          </cell>
        </row>
        <row r="6">
          <cell r="B6" t="str">
            <v>Никифоров Роман</v>
          </cell>
          <cell r="E6">
            <v>48</v>
          </cell>
          <cell r="F6">
            <v>79</v>
          </cell>
          <cell r="I6">
            <v>49</v>
          </cell>
          <cell r="J6">
            <v>40</v>
          </cell>
          <cell r="Y6">
            <v>48.79</v>
          </cell>
          <cell r="AC6">
            <v>1.009999999999998</v>
          </cell>
          <cell r="BD6">
            <v>2</v>
          </cell>
        </row>
        <row r="7">
          <cell r="A7">
            <v>87</v>
          </cell>
          <cell r="B7" t="str">
            <v>Андрианов Никита</v>
          </cell>
          <cell r="E7">
            <v>57</v>
          </cell>
          <cell r="F7">
            <v>56</v>
          </cell>
          <cell r="I7">
            <v>56</v>
          </cell>
          <cell r="J7">
            <v>34</v>
          </cell>
          <cell r="Y7">
            <v>56.34</v>
          </cell>
          <cell r="AC7">
            <v>8.5600000000000023</v>
          </cell>
          <cell r="BD7">
            <v>4</v>
          </cell>
        </row>
        <row r="8">
          <cell r="A8">
            <v>97</v>
          </cell>
          <cell r="B8" t="str">
            <v>Гончаров Иван</v>
          </cell>
          <cell r="D8">
            <v>1</v>
          </cell>
          <cell r="E8">
            <v>4</v>
          </cell>
          <cell r="F8">
            <v>50</v>
          </cell>
          <cell r="H8">
            <v>1</v>
          </cell>
          <cell r="I8">
            <v>2</v>
          </cell>
          <cell r="J8">
            <v>38</v>
          </cell>
          <cell r="Y8">
            <v>62.38</v>
          </cell>
          <cell r="AC8">
            <v>14.600000000000001</v>
          </cell>
          <cell r="BD8">
            <v>6</v>
          </cell>
        </row>
        <row r="9">
          <cell r="A9">
            <v>55</v>
          </cell>
          <cell r="B9" t="str">
            <v>Банщиков Андрей</v>
          </cell>
          <cell r="E9">
            <v>47</v>
          </cell>
          <cell r="F9">
            <v>78</v>
          </cell>
          <cell r="I9">
            <v>48</v>
          </cell>
          <cell r="J9">
            <v>57</v>
          </cell>
          <cell r="Y9">
            <v>47.78</v>
          </cell>
          <cell r="AC9">
            <v>0</v>
          </cell>
          <cell r="BD9">
            <v>1</v>
          </cell>
        </row>
        <row r="10">
          <cell r="A10">
            <v>37</v>
          </cell>
          <cell r="B10" t="str">
            <v>Замешаев Денис</v>
          </cell>
          <cell r="E10">
            <v>56</v>
          </cell>
          <cell r="F10">
            <v>97</v>
          </cell>
          <cell r="Y10">
            <v>56.97</v>
          </cell>
          <cell r="AC10">
            <v>9.1899999999999977</v>
          </cell>
          <cell r="BD10">
            <v>5</v>
          </cell>
        </row>
        <row r="11">
          <cell r="A11">
            <v>82</v>
          </cell>
          <cell r="B11" t="str">
            <v>Михайлов Андрей</v>
          </cell>
          <cell r="D11">
            <v>2</v>
          </cell>
          <cell r="E11">
            <v>12</v>
          </cell>
          <cell r="Y11">
            <v>132</v>
          </cell>
          <cell r="AC11">
            <v>84.22</v>
          </cell>
          <cell r="BD11">
            <v>7</v>
          </cell>
        </row>
        <row r="12">
          <cell r="A12">
            <v>25</v>
          </cell>
          <cell r="B12" t="str">
            <v>Романов Александр</v>
          </cell>
          <cell r="D12">
            <v>2</v>
          </cell>
          <cell r="E12">
            <v>25</v>
          </cell>
          <cell r="Y12">
            <v>145</v>
          </cell>
          <cell r="AC12">
            <v>97.22</v>
          </cell>
          <cell r="BD12">
            <v>8</v>
          </cell>
        </row>
        <row r="13">
          <cell r="B13">
            <v>0</v>
          </cell>
          <cell r="Y13" t="str">
            <v/>
          </cell>
          <cell r="AC13" t="str">
            <v/>
          </cell>
          <cell r="BD13" t="str">
            <v>не прошел</v>
          </cell>
        </row>
        <row r="14">
          <cell r="B14">
            <v>0</v>
          </cell>
          <cell r="Y14" t="str">
            <v/>
          </cell>
          <cell r="AC14" t="str">
            <v/>
          </cell>
          <cell r="BD14" t="str">
            <v>не прошел</v>
          </cell>
        </row>
        <row r="15">
          <cell r="B15">
            <v>0</v>
          </cell>
          <cell r="Y15" t="str">
            <v/>
          </cell>
          <cell r="AC15" t="str">
            <v/>
          </cell>
          <cell r="BD15" t="str">
            <v>не прошел</v>
          </cell>
        </row>
        <row r="16">
          <cell r="B16">
            <v>0</v>
          </cell>
          <cell r="Y16" t="str">
            <v/>
          </cell>
          <cell r="AC16" t="str">
            <v/>
          </cell>
          <cell r="BD16" t="str">
            <v>не прошел</v>
          </cell>
        </row>
      </sheetData>
      <sheetData sheetId="6"/>
      <sheetData sheetId="7">
        <row r="3">
          <cell r="B3" t="str">
            <v>Т1-2500</v>
          </cell>
        </row>
      </sheetData>
      <sheetData sheetId="8"/>
      <sheetData sheetId="9">
        <row r="3">
          <cell r="B3" t="str">
            <v>Т4/3</v>
          </cell>
        </row>
        <row r="5">
          <cell r="A5">
            <v>50</v>
          </cell>
          <cell r="B5" t="str">
            <v>Короленко Сергей</v>
          </cell>
          <cell r="E5">
            <v>54</v>
          </cell>
          <cell r="F5">
            <v>97</v>
          </cell>
          <cell r="I5">
            <v>56</v>
          </cell>
          <cell r="J5">
            <v>38</v>
          </cell>
          <cell r="T5">
            <v>54.97</v>
          </cell>
          <cell r="U5">
            <v>56.38</v>
          </cell>
          <cell r="V5">
            <v>0</v>
          </cell>
          <cell r="W5">
            <v>0</v>
          </cell>
          <cell r="Y5">
            <v>54.97</v>
          </cell>
          <cell r="AC5">
            <v>1.1299999999999955</v>
          </cell>
          <cell r="BD5">
            <v>3</v>
          </cell>
        </row>
        <row r="6">
          <cell r="A6">
            <v>77</v>
          </cell>
          <cell r="B6" t="str">
            <v>Николаев Петр</v>
          </cell>
          <cell r="E6">
            <v>56</v>
          </cell>
          <cell r="F6">
            <v>60</v>
          </cell>
          <cell r="I6">
            <v>56</v>
          </cell>
          <cell r="J6">
            <v>34</v>
          </cell>
          <cell r="T6">
            <v>56.6</v>
          </cell>
          <cell r="U6">
            <v>56.34</v>
          </cell>
          <cell r="V6">
            <v>0</v>
          </cell>
          <cell r="W6">
            <v>0</v>
          </cell>
          <cell r="Y6">
            <v>56.34</v>
          </cell>
          <cell r="AC6">
            <v>2.5</v>
          </cell>
          <cell r="BD6">
            <v>4</v>
          </cell>
        </row>
        <row r="7">
          <cell r="A7">
            <v>63</v>
          </cell>
          <cell r="B7" t="str">
            <v>Налимов Владимир</v>
          </cell>
          <cell r="E7">
            <v>54</v>
          </cell>
          <cell r="F7">
            <v>56</v>
          </cell>
          <cell r="I7">
            <v>55</v>
          </cell>
          <cell r="J7">
            <v>35</v>
          </cell>
          <cell r="T7">
            <v>54.56</v>
          </cell>
          <cell r="U7">
            <v>55.35</v>
          </cell>
          <cell r="V7">
            <v>0</v>
          </cell>
          <cell r="W7">
            <v>0</v>
          </cell>
          <cell r="Y7">
            <v>54.56</v>
          </cell>
          <cell r="AC7">
            <v>0.71999999999999886</v>
          </cell>
          <cell r="BD7">
            <v>2</v>
          </cell>
        </row>
        <row r="8">
          <cell r="A8">
            <v>90</v>
          </cell>
          <cell r="B8" t="str">
            <v>Пастушков Павел</v>
          </cell>
          <cell r="D8">
            <v>1</v>
          </cell>
          <cell r="E8">
            <v>2</v>
          </cell>
          <cell r="F8">
            <v>47</v>
          </cell>
          <cell r="H8">
            <v>1</v>
          </cell>
          <cell r="I8">
            <v>1</v>
          </cell>
          <cell r="J8">
            <v>59</v>
          </cell>
          <cell r="T8">
            <v>62.47</v>
          </cell>
          <cell r="U8">
            <v>61.59</v>
          </cell>
          <cell r="V8">
            <v>0</v>
          </cell>
          <cell r="W8">
            <v>0</v>
          </cell>
          <cell r="Y8">
            <v>61.59</v>
          </cell>
          <cell r="AC8">
            <v>7.75</v>
          </cell>
          <cell r="BD8">
            <v>5</v>
          </cell>
        </row>
        <row r="9">
          <cell r="A9">
            <v>92</v>
          </cell>
          <cell r="B9" t="str">
            <v>Чижов Евгений</v>
          </cell>
          <cell r="D9">
            <v>2</v>
          </cell>
          <cell r="E9">
            <v>12</v>
          </cell>
          <cell r="T9">
            <v>132</v>
          </cell>
          <cell r="U9">
            <v>0</v>
          </cell>
          <cell r="V9">
            <v>0</v>
          </cell>
          <cell r="W9">
            <v>0</v>
          </cell>
          <cell r="Y9">
            <v>132</v>
          </cell>
          <cell r="AC9">
            <v>78.16</v>
          </cell>
          <cell r="BD9">
            <v>6</v>
          </cell>
        </row>
        <row r="10">
          <cell r="A10">
            <v>91</v>
          </cell>
          <cell r="B10" t="str">
            <v>Глушков Николай</v>
          </cell>
          <cell r="E10">
            <v>53</v>
          </cell>
          <cell r="F10">
            <v>84</v>
          </cell>
          <cell r="I10">
            <v>54</v>
          </cell>
          <cell r="J10">
            <v>22</v>
          </cell>
          <cell r="T10">
            <v>53.84</v>
          </cell>
          <cell r="U10">
            <v>54.22</v>
          </cell>
          <cell r="V10">
            <v>0</v>
          </cell>
          <cell r="W10">
            <v>0</v>
          </cell>
          <cell r="Y10">
            <v>53.84</v>
          </cell>
          <cell r="AC10">
            <v>0</v>
          </cell>
          <cell r="BD10">
            <v>1</v>
          </cell>
        </row>
        <row r="11">
          <cell r="A11">
            <v>96</v>
          </cell>
          <cell r="B11" t="str">
            <v>Тулесонов Игорь</v>
          </cell>
          <cell r="D11">
            <v>2</v>
          </cell>
          <cell r="E11">
            <v>20</v>
          </cell>
          <cell r="T11">
            <v>140</v>
          </cell>
          <cell r="U11">
            <v>0</v>
          </cell>
          <cell r="V11">
            <v>0</v>
          </cell>
          <cell r="W11">
            <v>0</v>
          </cell>
          <cell r="Y11">
            <v>140</v>
          </cell>
          <cell r="AC11">
            <v>86.16</v>
          </cell>
          <cell r="BD11">
            <v>7</v>
          </cell>
        </row>
        <row r="12">
          <cell r="B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Y12" t="str">
            <v/>
          </cell>
          <cell r="AC12" t="str">
            <v/>
          </cell>
          <cell r="BD12" t="str">
            <v>не прошел</v>
          </cell>
        </row>
        <row r="13">
          <cell r="B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Y13" t="str">
            <v/>
          </cell>
          <cell r="AC13" t="str">
            <v/>
          </cell>
          <cell r="BD13" t="str">
            <v>не прошел</v>
          </cell>
        </row>
        <row r="14">
          <cell r="B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Y14" t="str">
            <v/>
          </cell>
          <cell r="AC14" t="str">
            <v/>
          </cell>
          <cell r="BD14" t="str">
            <v>не прошел</v>
          </cell>
        </row>
        <row r="15">
          <cell r="B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Y15" t="str">
            <v/>
          </cell>
          <cell r="AC15" t="str">
            <v/>
          </cell>
          <cell r="BD15" t="str">
            <v>не прошел</v>
          </cell>
        </row>
        <row r="16">
          <cell r="B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Y16" t="str">
            <v/>
          </cell>
          <cell r="AC16" t="str">
            <v/>
          </cell>
          <cell r="BD16" t="str">
            <v>не прошел</v>
          </cell>
        </row>
      </sheetData>
      <sheetData sheetId="10"/>
      <sheetData sheetId="11">
        <row r="3">
          <cell r="B3" t="str">
            <v>Суперавто</v>
          </cell>
        </row>
        <row r="5">
          <cell r="A5">
            <v>87</v>
          </cell>
          <cell r="B5" t="str">
            <v>Бадмаев Александр</v>
          </cell>
          <cell r="E5">
            <v>47</v>
          </cell>
          <cell r="F5">
            <v>35</v>
          </cell>
          <cell r="I5">
            <v>49</v>
          </cell>
          <cell r="J5">
            <v>56</v>
          </cell>
          <cell r="Y5">
            <v>47.35</v>
          </cell>
          <cell r="AC5">
            <v>4.7899999999999991</v>
          </cell>
          <cell r="BD5">
            <v>8</v>
          </cell>
        </row>
        <row r="6">
          <cell r="A6">
            <v>20</v>
          </cell>
          <cell r="B6" t="str">
            <v>Остроумов Сергей</v>
          </cell>
          <cell r="E6">
            <v>46</v>
          </cell>
          <cell r="F6">
            <v>28</v>
          </cell>
          <cell r="I6">
            <v>46</v>
          </cell>
          <cell r="J6">
            <v>53</v>
          </cell>
          <cell r="Y6">
            <v>46.28</v>
          </cell>
          <cell r="AC6">
            <v>3.7199999999999989</v>
          </cell>
          <cell r="BD6">
            <v>7</v>
          </cell>
        </row>
        <row r="7">
          <cell r="A7">
            <v>35</v>
          </cell>
          <cell r="B7" t="str">
            <v>Косматов Евгений</v>
          </cell>
          <cell r="E7">
            <v>48</v>
          </cell>
          <cell r="F7">
            <v>56</v>
          </cell>
          <cell r="I7">
            <v>46</v>
          </cell>
          <cell r="J7">
            <v>12</v>
          </cell>
          <cell r="Y7">
            <v>46.12</v>
          </cell>
          <cell r="AC7">
            <v>3.5599999999999952</v>
          </cell>
          <cell r="BD7">
            <v>6</v>
          </cell>
        </row>
        <row r="8">
          <cell r="A8">
            <v>55</v>
          </cell>
          <cell r="B8" t="str">
            <v>Арапов Николай</v>
          </cell>
          <cell r="E8">
            <v>42</v>
          </cell>
          <cell r="F8">
            <v>87</v>
          </cell>
          <cell r="I8">
            <v>42</v>
          </cell>
          <cell r="J8">
            <v>56</v>
          </cell>
          <cell r="Y8">
            <v>42.56</v>
          </cell>
          <cell r="AC8">
            <v>0</v>
          </cell>
          <cell r="BD8">
            <v>1</v>
          </cell>
        </row>
        <row r="9">
          <cell r="A9">
            <v>37</v>
          </cell>
          <cell r="B9" t="str">
            <v>Бадмаев Евгений</v>
          </cell>
          <cell r="E9">
            <v>44</v>
          </cell>
          <cell r="F9">
            <v>50</v>
          </cell>
          <cell r="I9">
            <v>43</v>
          </cell>
          <cell r="J9">
            <v>75</v>
          </cell>
          <cell r="Y9">
            <v>43.75</v>
          </cell>
          <cell r="AC9">
            <v>1.1899999999999977</v>
          </cell>
          <cell r="BD9">
            <v>2</v>
          </cell>
        </row>
        <row r="10">
          <cell r="A10">
            <v>19</v>
          </cell>
          <cell r="B10" t="str">
            <v>Щукин Дмитрий</v>
          </cell>
          <cell r="E10">
            <v>46</v>
          </cell>
          <cell r="F10">
            <v>12</v>
          </cell>
          <cell r="I10">
            <v>46</v>
          </cell>
          <cell r="J10">
            <v>71</v>
          </cell>
          <cell r="Y10">
            <v>46.12</v>
          </cell>
          <cell r="AC10">
            <v>3.5599999999999952</v>
          </cell>
          <cell r="BD10">
            <v>5</v>
          </cell>
        </row>
        <row r="11">
          <cell r="A11">
            <v>14</v>
          </cell>
          <cell r="B11" t="str">
            <v>Ликоренко Максим</v>
          </cell>
          <cell r="E11">
            <v>45</v>
          </cell>
          <cell r="F11">
            <v>9</v>
          </cell>
          <cell r="I11">
            <v>45</v>
          </cell>
          <cell r="J11">
            <v>44</v>
          </cell>
          <cell r="Y11">
            <v>45.09</v>
          </cell>
          <cell r="AC11">
            <v>2.5300000000000011</v>
          </cell>
          <cell r="BD11">
            <v>4</v>
          </cell>
        </row>
        <row r="12">
          <cell r="A12">
            <v>78</v>
          </cell>
          <cell r="B12" t="str">
            <v>Кастрицкий Алексей</v>
          </cell>
          <cell r="E12">
            <v>44</v>
          </cell>
          <cell r="F12">
            <v>53</v>
          </cell>
          <cell r="I12">
            <v>45</v>
          </cell>
          <cell r="J12">
            <v>63</v>
          </cell>
          <cell r="Y12">
            <v>44.53</v>
          </cell>
          <cell r="AC12">
            <v>1.9699999999999989</v>
          </cell>
          <cell r="BD12">
            <v>3</v>
          </cell>
        </row>
        <row r="13">
          <cell r="B13">
            <v>0</v>
          </cell>
          <cell r="Y13" t="str">
            <v/>
          </cell>
          <cell r="AC13" t="str">
            <v/>
          </cell>
          <cell r="BD13" t="str">
            <v>не прошел</v>
          </cell>
        </row>
        <row r="14">
          <cell r="B14">
            <v>0</v>
          </cell>
          <cell r="Y14" t="str">
            <v/>
          </cell>
          <cell r="AC14" t="str">
            <v/>
          </cell>
          <cell r="BD14" t="str">
            <v>не прошел</v>
          </cell>
        </row>
        <row r="15">
          <cell r="B15">
            <v>0</v>
          </cell>
          <cell r="Y15" t="str">
            <v/>
          </cell>
          <cell r="AC15" t="str">
            <v/>
          </cell>
          <cell r="BD15" t="str">
            <v>не прошел</v>
          </cell>
        </row>
        <row r="16">
          <cell r="B16">
            <v>0</v>
          </cell>
          <cell r="Y16" t="str">
            <v/>
          </cell>
          <cell r="AC16" t="str">
            <v/>
          </cell>
          <cell r="BD16" t="str">
            <v>не прошел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A11">
            <v>63</v>
          </cell>
          <cell r="C11" t="str">
            <v>Шилка</v>
          </cell>
          <cell r="D11" t="str">
            <v>Налимов В.Н.</v>
          </cell>
        </row>
        <row r="12">
          <cell r="A12">
            <v>36</v>
          </cell>
          <cell r="C12" t="str">
            <v>Шилка</v>
          </cell>
          <cell r="D12" t="str">
            <v>Налимов А.В.</v>
          </cell>
        </row>
        <row r="13">
          <cell r="A13">
            <v>70</v>
          </cell>
          <cell r="C13" t="str">
            <v>Чита</v>
          </cell>
          <cell r="D13" t="str">
            <v>Кульков А.Е.</v>
          </cell>
        </row>
        <row r="14">
          <cell r="A14">
            <v>13</v>
          </cell>
          <cell r="C14" t="str">
            <v>Чита</v>
          </cell>
          <cell r="D14" t="str">
            <v>Шишкин Н.Б.</v>
          </cell>
        </row>
        <row r="15">
          <cell r="A15">
            <v>19</v>
          </cell>
          <cell r="C15" t="str">
            <v>Чита</v>
          </cell>
          <cell r="D15" t="str">
            <v>Идиетуллин С.Ф.</v>
          </cell>
        </row>
        <row r="16">
          <cell r="A16">
            <v>81</v>
          </cell>
          <cell r="C16" t="str">
            <v>Чита</v>
          </cell>
          <cell r="D16" t="str">
            <v>Богодухов Ф.М.</v>
          </cell>
        </row>
        <row r="17">
          <cell r="A17">
            <v>73</v>
          </cell>
          <cell r="C17" t="str">
            <v>Чита</v>
          </cell>
          <cell r="D17" t="str">
            <v>Кочеров Н.П.</v>
          </cell>
        </row>
        <row r="18">
          <cell r="A18">
            <v>83</v>
          </cell>
          <cell r="C18" t="str">
            <v>Чита</v>
          </cell>
          <cell r="D18" t="str">
            <v>Ставицкий А.В.</v>
          </cell>
        </row>
        <row r="19">
          <cell r="A19">
            <v>76</v>
          </cell>
          <cell r="C19" t="str">
            <v>Чита</v>
          </cell>
          <cell r="D19" t="str">
            <v>Баранов Ю.С.</v>
          </cell>
        </row>
        <row r="20">
          <cell r="A20">
            <v>80</v>
          </cell>
          <cell r="C20" t="str">
            <v>Чита</v>
          </cell>
          <cell r="D20" t="str">
            <v>Тонких С.А.</v>
          </cell>
        </row>
        <row r="21">
          <cell r="A21">
            <v>30</v>
          </cell>
          <cell r="C21" t="str">
            <v>Чита</v>
          </cell>
          <cell r="D21" t="str">
            <v>Попов И.Г.</v>
          </cell>
        </row>
        <row r="22">
          <cell r="A22">
            <v>61</v>
          </cell>
          <cell r="C22" t="str">
            <v>Чита</v>
          </cell>
          <cell r="D22" t="str">
            <v>Березин А.Е.</v>
          </cell>
        </row>
        <row r="23">
          <cell r="A23">
            <v>96</v>
          </cell>
          <cell r="C23" t="str">
            <v>Чита</v>
          </cell>
          <cell r="D23" t="str">
            <v>Железняк Е.В.</v>
          </cell>
        </row>
        <row r="24">
          <cell r="A24">
            <v>55</v>
          </cell>
          <cell r="C24" t="str">
            <v>Чита</v>
          </cell>
          <cell r="D24" t="str">
            <v>Арапов Н.Н.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</sheetData>
      <sheetData sheetId="20">
        <row r="11">
          <cell r="A11">
            <v>28</v>
          </cell>
          <cell r="C11" t="str">
            <v>Чита</v>
          </cell>
          <cell r="D11" t="str">
            <v>Замешаев Н.С.</v>
          </cell>
        </row>
        <row r="12">
          <cell r="A12">
            <v>37</v>
          </cell>
          <cell r="C12" t="str">
            <v>Чита</v>
          </cell>
          <cell r="D12" t="str">
            <v>Замешаев Д.С.</v>
          </cell>
        </row>
        <row r="13">
          <cell r="A13">
            <v>70</v>
          </cell>
          <cell r="C13" t="str">
            <v>Чита</v>
          </cell>
          <cell r="D13" t="str">
            <v>Никифоров Р.В.</v>
          </cell>
        </row>
        <row r="14">
          <cell r="A14">
            <v>97</v>
          </cell>
          <cell r="C14" t="str">
            <v>Чита</v>
          </cell>
          <cell r="D14" t="str">
            <v>Гончаров И.В.</v>
          </cell>
        </row>
        <row r="15">
          <cell r="A15">
            <v>87</v>
          </cell>
          <cell r="C15" t="str">
            <v>Чита</v>
          </cell>
          <cell r="D15" t="str">
            <v>Андрианов Н.Б.</v>
          </cell>
        </row>
        <row r="16">
          <cell r="A16">
            <v>82</v>
          </cell>
          <cell r="C16" t="str">
            <v>Чита</v>
          </cell>
          <cell r="D16" t="str">
            <v>Михайлов А.С.</v>
          </cell>
        </row>
        <row r="17">
          <cell r="A17">
            <v>25</v>
          </cell>
          <cell r="C17" t="str">
            <v>Москва</v>
          </cell>
          <cell r="D17" t="str">
            <v>Романов А.В.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</sheetData>
      <sheetData sheetId="21"/>
      <sheetData sheetId="22">
        <row r="11">
          <cell r="A11">
            <v>63</v>
          </cell>
          <cell r="C11" t="str">
            <v>Шилка</v>
          </cell>
          <cell r="D11" t="str">
            <v>Налимов В.Н.</v>
          </cell>
        </row>
        <row r="12">
          <cell r="A12">
            <v>50</v>
          </cell>
          <cell r="C12" t="str">
            <v>Шилка</v>
          </cell>
          <cell r="D12" t="str">
            <v>Короленко С.А.</v>
          </cell>
        </row>
        <row r="13">
          <cell r="A13">
            <v>91</v>
          </cell>
          <cell r="C13" t="str">
            <v>Чита</v>
          </cell>
          <cell r="D13" t="str">
            <v>Глушков Н.Н.</v>
          </cell>
        </row>
        <row r="14">
          <cell r="A14">
            <v>90</v>
          </cell>
          <cell r="C14" t="str">
            <v>Чита</v>
          </cell>
          <cell r="D14" t="str">
            <v>Пастушков П.П.</v>
          </cell>
        </row>
        <row r="15">
          <cell r="A15">
            <v>92</v>
          </cell>
          <cell r="C15" t="str">
            <v>Чита</v>
          </cell>
          <cell r="D15" t="str">
            <v>Чижов Е.В.</v>
          </cell>
        </row>
        <row r="16">
          <cell r="A16">
            <v>96</v>
          </cell>
          <cell r="C16" t="str">
            <v>Чита</v>
          </cell>
          <cell r="D16" t="str">
            <v>Тулесонов И.А.</v>
          </cell>
        </row>
        <row r="17">
          <cell r="A17">
            <v>77</v>
          </cell>
          <cell r="C17" t="str">
            <v>Чита</v>
          </cell>
          <cell r="D17" t="str">
            <v>Николаев П.А.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</sheetData>
      <sheetData sheetId="23">
        <row r="11">
          <cell r="A11">
            <v>37</v>
          </cell>
          <cell r="C11" t="str">
            <v>Улан-Удэ</v>
          </cell>
          <cell r="D11" t="str">
            <v>Бадмаев Е.А.</v>
          </cell>
        </row>
        <row r="12">
          <cell r="A12">
            <v>87</v>
          </cell>
          <cell r="C12" t="str">
            <v>Улан-Удэ</v>
          </cell>
          <cell r="D12" t="str">
            <v>Бадмаев А.Д-С</v>
          </cell>
        </row>
        <row r="13">
          <cell r="A13">
            <v>35</v>
          </cell>
          <cell r="C13" t="str">
            <v>Чита</v>
          </cell>
          <cell r="D13" t="str">
            <v>Косматов Е.В.</v>
          </cell>
        </row>
        <row r="14">
          <cell r="A14">
            <v>20</v>
          </cell>
          <cell r="C14" t="str">
            <v>Иркутск</v>
          </cell>
          <cell r="D14" t="str">
            <v>Остроумов С.С.</v>
          </cell>
        </row>
        <row r="15">
          <cell r="A15">
            <v>55</v>
          </cell>
          <cell r="C15" t="str">
            <v>Чита</v>
          </cell>
          <cell r="D15" t="str">
            <v>Арапов Н.Н.</v>
          </cell>
        </row>
        <row r="16">
          <cell r="A16">
            <v>78</v>
          </cell>
          <cell r="C16" t="str">
            <v>Чита</v>
          </cell>
          <cell r="D16" t="str">
            <v>Кастрицкий А.А.</v>
          </cell>
        </row>
        <row r="17">
          <cell r="A17">
            <v>14</v>
          </cell>
          <cell r="C17" t="str">
            <v>Чита</v>
          </cell>
          <cell r="D17" t="str">
            <v>Ликоренко М.А.</v>
          </cell>
        </row>
        <row r="18">
          <cell r="A18">
            <v>19</v>
          </cell>
          <cell r="C18" t="str">
            <v>Улан-Удэ</v>
          </cell>
          <cell r="D18" t="str">
            <v>Щукин Д.Н.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158"/>
  <sheetViews>
    <sheetView topLeftCell="A2" zoomScaleSheetLayoutView="85" workbookViewId="0">
      <selection activeCell="G6" sqref="G6"/>
    </sheetView>
  </sheetViews>
  <sheetFormatPr defaultRowHeight="15" x14ac:dyDescent="0.25"/>
  <cols>
    <col min="1" max="1" width="5.7109375" customWidth="1"/>
    <col min="2" max="2" width="24.7109375" customWidth="1"/>
    <col min="3" max="3" width="22.140625" customWidth="1"/>
    <col min="4" max="4" width="27.7109375" customWidth="1"/>
    <col min="5" max="5" width="13.7109375" customWidth="1"/>
    <col min="6" max="6" width="15" customWidth="1"/>
    <col min="7" max="7" width="14.42578125" customWidth="1"/>
  </cols>
  <sheetData>
    <row r="1" spans="1:7" ht="15" hidden="1" customHeight="1" x14ac:dyDescent="0.25">
      <c r="B1" s="61" t="s">
        <v>0</v>
      </c>
      <c r="C1" s="61"/>
      <c r="D1" s="61"/>
      <c r="E1" s="61"/>
      <c r="F1" s="61"/>
    </row>
    <row r="2" spans="1:7" x14ac:dyDescent="0.25">
      <c r="B2" s="61"/>
      <c r="C2" s="61"/>
      <c r="D2" s="61"/>
      <c r="E2" s="61"/>
      <c r="F2" s="61"/>
    </row>
    <row r="3" spans="1:7" ht="15.75" customHeight="1" x14ac:dyDescent="0.25">
      <c r="A3" s="62" t="s">
        <v>1</v>
      </c>
      <c r="B3" s="62"/>
      <c r="C3" s="62"/>
      <c r="D3" s="62"/>
      <c r="E3" s="62"/>
      <c r="F3" s="62"/>
      <c r="G3" s="62"/>
    </row>
    <row r="4" spans="1:7" ht="15.75" customHeight="1" x14ac:dyDescent="0.25">
      <c r="A4" s="63" t="s">
        <v>2</v>
      </c>
      <c r="B4" s="63"/>
      <c r="C4" s="63"/>
      <c r="D4" s="63"/>
      <c r="E4" s="63"/>
      <c r="F4" s="63"/>
      <c r="G4" s="63"/>
    </row>
    <row r="5" spans="1:7" ht="17.25" customHeight="1" x14ac:dyDescent="0.25">
      <c r="A5" s="64" t="str">
        <f>IF('[1]Дивизионы и Команды'!$C$2=0,"",'[1]Дивизионы и Команды'!$C$2)</f>
        <v>Отборочный этап Кубка России</v>
      </c>
      <c r="B5" s="64"/>
      <c r="C5" s="64"/>
      <c r="D5" s="64"/>
      <c r="E5" s="64"/>
      <c r="F5" s="64"/>
      <c r="G5" s="64"/>
    </row>
    <row r="6" spans="1:7" x14ac:dyDescent="0.25">
      <c r="A6" s="65" t="str">
        <f>'[1]Дивизионы и Команды'!$A$1</f>
        <v>Чита</v>
      </c>
      <c r="B6" s="66" t="str">
        <f>"                                                     СПИСОК ВОДИТЕЛЕЙ И УЧАСТНИКОВ дивизион "&amp;'[1]1'!$B$3</f>
        <v xml:space="preserve">                                                     СПИСОК ВОДИТЕЛЕЙ И УЧАСТНИКОВ дивизион Д2-классика</v>
      </c>
      <c r="C6" s="66"/>
      <c r="D6" s="66"/>
      <c r="E6" s="66"/>
      <c r="F6" t="str">
        <f>'[1]Дивизионы и Команды'!$F$2</f>
        <v>.</v>
      </c>
      <c r="G6" s="67">
        <v>42882</v>
      </c>
    </row>
    <row r="7" spans="1:7" hidden="1" x14ac:dyDescent="0.25">
      <c r="A7" s="68"/>
      <c r="B7" s="68"/>
      <c r="C7" s="68"/>
      <c r="D7" s="68"/>
      <c r="E7" s="68"/>
      <c r="F7" s="68"/>
      <c r="G7" s="68"/>
    </row>
    <row r="8" spans="1:7" ht="17.25" customHeight="1" x14ac:dyDescent="0.25">
      <c r="A8" s="69" t="s">
        <v>19</v>
      </c>
      <c r="B8" s="70" t="s">
        <v>20</v>
      </c>
      <c r="C8" s="71" t="s">
        <v>21</v>
      </c>
      <c r="D8" s="72" t="s">
        <v>22</v>
      </c>
      <c r="E8" s="73" t="s">
        <v>23</v>
      </c>
      <c r="F8" s="72" t="s">
        <v>24</v>
      </c>
      <c r="G8" s="73" t="s">
        <v>25</v>
      </c>
    </row>
    <row r="9" spans="1:7" ht="17.25" customHeight="1" x14ac:dyDescent="0.25">
      <c r="A9" s="69"/>
      <c r="B9" s="74"/>
      <c r="C9" s="75"/>
      <c r="D9" s="72"/>
      <c r="E9" s="73"/>
      <c r="F9" s="72"/>
      <c r="G9" s="73"/>
    </row>
    <row r="10" spans="1:7" ht="21" customHeight="1" x14ac:dyDescent="0.25">
      <c r="A10" s="69"/>
      <c r="B10" s="76"/>
      <c r="C10" s="77"/>
      <c r="D10" s="72"/>
      <c r="E10" s="73"/>
      <c r="F10" s="72"/>
      <c r="G10" s="73"/>
    </row>
    <row r="11" spans="1:7" x14ac:dyDescent="0.25">
      <c r="A11" s="78">
        <v>63</v>
      </c>
      <c r="B11" s="79" t="str">
        <f>IF(A11=[1]Список!$A$8,[1]Список!$B$8,IF(A11=[1]Список!$A$9,[1]Список!$B$9,IF(A11=[1]Список!$A$10,[1]Список!$B$10,IF(A11=[1]Список!$A$11,[1]Список!$B$11,IF(A11=[1]Список!$A$12,[1]Список!$B$12,IF(A11=[1]Список!$A$13,[1]Список!$B$13,IF(A11=[1]Список!$A$14,[1]Список!$B$14,IF(A11=[1]Список!$A$15,[1]Список!$B$15,IF(A11=[1]Список!$A$16,[1]Список!$B$16,IF(A11=[1]Список!$A$17,[1]Список!$B$17,IF(A11=[1]Список!$A$18,[1]Список!$B$18,IF(A11=[1]Список!$A$19,[1]Список!$B$19,IF(A11=[1]Список!$A$20,[1]Список!$B$20,IF(A11=[1]Список!$A$21,[1]Список!$B$21,IF(A11=[1]Список!$A$22,[1]Список!$B$22,IF(A11=[1]Список!$A$23,[1]Список!$B$23,IF(A11=[1]Список!$A$24,[1]Список!$B$24,IF(A11=[1]Список!$A$25,[1]Список!$B$25,IF(A11=[1]Список!$A$26,[1]Список!$B$26,IF(A11=[1]Список!$A$27,[1]Список!$B$27,IF(A11=[1]Список!$A$28,[1]Список!$B$28,IF(A11=[1]Список!$A$29,[1]Список!$B$29,IF(A11=[1]Список!$A$30,[1]Список!$B$30,IF(A11=[1]Список!$A$31,[1]Список!$B$31,IF(A11=[1]Список!$A$32,[1]Список!$B$32,"Неверно указан номер")))))))))))))))))))))))))</f>
        <v>Налимов Владимир</v>
      </c>
      <c r="C11" s="80" t="str">
        <f>IF(A11=[1]Список!$A$8,[1]Список!$C$8,IF(A11=[1]Список!$A$9,[1]Список!$C$9,IF(A11=[1]Список!$A$10,[1]Список!$C$10,IF(A11=[1]Список!$A$11,[1]Список!$C$11,IF(A11=[1]Список!$A$12,[1]Список!$C$12,IF(A11=[1]Список!$A$13,[1]Список!$C$13,IF(A11=[1]Список!$A$14,[1]Список!$C$14,IF(A11=[1]Список!$A$15,[1]Список!$C$15,IF(A11=[1]Список!$A$16,[1]Список!$C$16,IF(A11=[1]Список!$A$17,[1]Список!$C$17,IF(A11=[1]Список!$A$18,[1]Список!$C$18,IF(A11=[1]Список!$A$19,[1]Список!$C$19,IF(A11=[1]Список!$A$20,[1]Список!$C$20,IF(A11=[1]Список!$A$21,[1]Список!$C$21,IF(A11=[1]Список!$A$22,[1]Список!$C$22,IF(A11=[1]Список!$A$23,[1]Список!$C$23,IF(A11=[1]Список!$A$24,[1]Список!$C$24,IF(A11=[1]Список!$A$25,[1]Список!$C$25,IF(A11=[1]Список!$A$26,[1]Список!$C$26,IF(A11=[1]Список!$A$27,[1]Список!$C$27,IF(A11=[1]Список!$A$28,[1]Список!$C$28,IF(A11=[1]Список!$A$29,[1]Список!$C$29,IF(A11=[1]Список!$A$30,[1]Список!$C$30,IF(A11=[1]Список!$A$31,[1]Список!$C$31,IF(A11=[1]Список!$A$32,[1]Список!$C$32,"Неверно указан номер")))))))))))))))))))))))))</f>
        <v>Шилка</v>
      </c>
      <c r="D11" s="80" t="str">
        <f>IF(A11=[1]Список!$A$8,[1]Список!$D$8,IF(A11=[1]Список!$A$9,[1]Список!$D$9,IF(A11=[1]Список!$A$10,[1]Список!$D$10,IF(A11=[1]Список!$A$11,[1]Список!$D$11,IF(A11=[1]Список!$A$12,[1]Список!$D$12,IF(A11=[1]Список!$A$13,[1]Список!$D$13,IF(A11=[1]Список!$A$14,[1]Список!$D$14,IF(A11=[1]Список!$A$15,[1]Список!$D$15,IF(A11=[1]Список!$A$16,[1]Список!$D$16,IF(A11=[1]Список!$A$17,[1]Список!$D$17,IF(A11=[1]Список!$A$18,[1]Список!$D$18,IF(A11=[1]Список!$A$19,[1]Список!$D$19,IF(A11=[1]Список!$A$20,[1]Список!$D$20,IF(A11=[1]Список!$A$21,[1]Список!$D$21,IF(A11=[1]Список!$A$22,[1]Список!$D$22,IF(A11=[1]Список!$A$23,[1]Список!$D$23,IF(A11=[1]Список!$A$24,[1]Список!$D$24,IF(A11=[1]Список!$A$25,[1]Список!$D$25,IF(A11=[1]Список!$A$26,[1]Список!$D$26,IF(A11=[1]Список!$A$27,[1]Список!$D$27,IF(A11=[1]Список!$A$28,[1]Список!$D$28,IF(A11=[1]Список!$A$29,[1]Список!$D$29,IF(A11=[1]Список!$A$30,[1]Список!$D$30,IF(A11=[1]Список!$A$31,[1]Список!$D$31,IF(A11=[1]Список!$A$32,[1]Список!$D$32,"Неверно указан номер")))))))))))))))))))))))))</f>
        <v>Налимов В.Н.</v>
      </c>
      <c r="E11" s="80" t="str">
        <f>IF(A11=[1]Список!$A$8,[1]Список!$E$8,IF(A11=[1]Список!$A$9,[1]Список!$E$9,IF(A11=[1]Список!$A$10,[1]Список!$E$10,IF(A11=[1]Список!$A$11,[1]Список!$E$11,IF(A11=[1]Список!$A$12,[1]Список!$E$12,IF(A11=[1]Список!$A$13,[1]Список!$E$13,IF(A11=[1]Список!$A$14,[1]Список!$E$14,IF(A11=[1]Список!$A$15,[1]Список!$E$15,IF(A11=[1]Список!$A$16,[1]Список!$E$16,IF(A11=[1]Список!$A$17,[1]Список!$E$17,IF(A11=[1]Список!$A$18,[1]Список!$E$18,IF(A11=[1]Список!$A$19,[1]Список!$E$19,IF(A11=[1]Список!$A$20,[1]Список!$E$20,IF(A11=[1]Список!$A$21,[1]Список!$E$21,IF(A11=[1]Список!$A$22,[1]Список!$E$22,IF(A11=[1]Список!$A$23,[1]Список!$E$23,IF(A11=[1]Список!$A$24,[1]Список!$E$24,IF(A11=[1]Список!$A$25,[1]Список!$E$25,IF(A11=[1]Список!$A$26,[1]Список!$E$26,IF(A11=[1]Список!$A$27,[1]Список!$E$27,IF(A11=[1]Список!$A$28,[1]Список!$E$28,IF(A11=[1]Список!$A$29,[1]Список!$E$29,IF(A11=[1]Список!$A$30,[1]Список!$E$30,IF(A11=[1]Список!$A$31,[1]Список!$E$31,IF(A11=[1]Список!$A$32,[1]Список!$E$32,"Неверно указан номер")))))))))))))))))))))))))</f>
        <v>КМС</v>
      </c>
      <c r="F11" s="80" t="str">
        <f>IF(A11=[1]Список!$A$8,[1]Список!$F$8,IF(A11=[1]Список!$A$9,[1]Список!$F$9,IF(A11=[1]Список!$A$10,[1]Список!$F$10,IF(A11=[1]Список!$A$11,[1]Список!$F$11,IF(A11=[1]Список!$A$12,[1]Список!$F$12,IF(A11=[1]Список!$A$13,[1]Список!$F$13,IF(A11=[1]Список!$A$14,[1]Список!$F$14,IF(A11=[1]Список!$A$15,[1]Список!$F$15,IF(A11=[1]Список!$A$16,[1]Список!$F$16,IF(A11=[1]Список!$A$17,[1]Список!$F$17,IF(A11=[1]Список!$A$18,[1]Список!$F$18,IF(A11=[1]Список!$A$19,[1]Список!$F$19,IF(A11=[1]Список!$A$20,[1]Список!$F$20,IF(A11=[1]Список!$A$21,[1]Список!$F$21,IF(A11=[1]Список!$A$22,[1]Список!$F$22,IF(A11=[1]Список!$A$23,[1]Список!$F$23,IF(A11=[1]Список!$A$24,[1]Список!$F$24,IF(A11=[1]Список!$A$25,[1]Список!$F$25,IF(A11=[1]Список!$A$26,[1]Список!$F$26,IF(A11=[1]Список!$A$27,[1]Список!$F$27,IF(A11=[1]Список!$A$28,[1]Список!$F$28,IF(A11=[1]Список!$A$29,[1]Список!$F$29,IF(A11=[1]Список!$A$30,[1]Список!$F$30,IF(A11=[1]Список!$A$31,[1]Список!$F$31,IF(A11=[1]Список!$A$32,[1]Список!$F$32,"Неверно указан номер")))))))))))))))))))))))))</f>
        <v>Ваз 2101</v>
      </c>
      <c r="G11" s="80" t="str">
        <f>IF(A11=[1]Список!$A$8,[1]Список!$G$8,IF(A11=[1]Список!$A$9,[1]Список!$G$9,IF(A11=[1]Список!$A$10,[1]Список!$G$10,IF(A11=[1]Список!$A$11,[1]Список!$G$11,IF(A11=[1]Список!$A$12,[1]Список!$G$12,IF(A11=[1]Список!$A$13,[1]Список!$G$13,IF(A11=[1]Список!$A$14,[1]Список!$G$14,IF(A11=[1]Список!$A$15,[1]Список!$G$15,IF(A11=[1]Список!$A$16,[1]Список!$G$16,IF(A11=[1]Список!$A$17,[1]Список!$G$17,IF(A11=[1]Список!$A$18,[1]Список!$G$18,IF(A11=[1]Список!$A$19,[1]Список!$G$19,IF(A11=[1]Список!$A$20,[1]Список!$G$20,IF(A11=[1]Список!$A$21,[1]Список!$G$21,IF(A11=[1]Список!$A$22,[1]Список!$G$22,IF(A11=[1]Список!$A$23,[1]Список!$G$23,IF(A11=[1]Список!$A$24,[1]Список!$G$24,IF(A11=[1]Список!$A$25,[1]Список!$G$25,IF(A11=[1]Список!$A$26,[1]Список!$G$26,IF(A11=[1]Список!$A$27,[1]Список!$G$27,IF(A11=[1]Список!$A$28,[1]Список!$G$28,IF(A11=[1]Список!$A$29,[1]Список!$G$29,IF(A11=[1]Список!$A$30,[1]Список!$G$30,IF(A11=[1]Список!$A$31,[1]Список!$G$31,IF(A11=[1]Список!$A$32,[1]Список!$G$32,"Неверно указан номер")))))))))))))))))))))))))</f>
        <v>Д171731</v>
      </c>
    </row>
    <row r="12" spans="1:7" x14ac:dyDescent="0.25">
      <c r="A12" s="78">
        <v>36</v>
      </c>
      <c r="B12" s="79" t="str">
        <f>IF(A12=[1]Список!$A$8,[1]Список!$B$8,IF(A12=[1]Список!$A$9,[1]Список!$B$9,IF(A12=[1]Список!$A$10,[1]Список!$B$10,IF(A12=[1]Список!$A$11,[1]Список!$B$11,IF(A12=[1]Список!$A$12,[1]Список!$B$12,IF(A12=[1]Список!$A$13,[1]Список!$B$13,IF(A12=[1]Список!$A$14,[1]Список!$B$14,IF(A12=[1]Список!$A$15,[1]Список!$B$15,IF(A12=[1]Список!$A$16,[1]Список!$B$16,IF(A12=[1]Список!$A$17,[1]Список!$B$17,IF(A12=[1]Список!$A$18,[1]Список!$B$18,IF(A12=[1]Список!$A$19,[1]Список!$B$19,IF(A12=[1]Список!$A$20,[1]Список!$B$20,IF(A12=[1]Список!$A$21,[1]Список!$B$21,IF(A12=[1]Список!$A$22,[1]Список!$B$22,IF(A12=[1]Список!$A$23,[1]Список!$B$23,IF(A12=[1]Список!$A$24,[1]Список!$B$24,IF(A12=[1]Список!$A$25,[1]Список!$B$25,IF(A12=[1]Список!$A$26,[1]Список!$B$26,IF(A12=[1]Список!$A$27,[1]Список!$B$27,IF(A12=[1]Список!$A$28,[1]Список!$B$28,IF(A12=[1]Список!$A$29,[1]Список!$B$29,IF(A12=[1]Список!$A$30,[1]Список!$B$30,IF(A12=[1]Список!$A$31,[1]Список!$B$31,IF(A12=[1]Список!$A$32,[1]Список!$B$32,"Неверно указан номер")))))))))))))))))))))))))</f>
        <v>Налимов Алексей</v>
      </c>
      <c r="C12" s="80" t="str">
        <f>IF(A12=[1]Список!$A$8,[1]Список!$C$8,IF(A12=[1]Список!$A$9,[1]Список!$C$9,IF(A12=[1]Список!$A$10,[1]Список!$C$10,IF(A12=[1]Список!$A$11,[1]Список!$C$11,IF(A12=[1]Список!$A$12,[1]Список!$C$12,IF(A12=[1]Список!$A$13,[1]Список!$C$13,IF(A12=[1]Список!$A$14,[1]Список!$C$14,IF(A12=[1]Список!$A$15,[1]Список!$C$15,IF(A12=[1]Список!$A$16,[1]Список!$C$16,IF(A12=[1]Список!$A$17,[1]Список!$C$17,IF(A12=[1]Список!$A$18,[1]Список!$C$18,IF(A12=[1]Список!$A$19,[1]Список!$C$19,IF(A12=[1]Список!$A$20,[1]Список!$C$20,IF(A12=[1]Список!$A$21,[1]Список!$C$21,IF(A12=[1]Список!$A$22,[1]Список!$C$22,IF(A12=[1]Список!$A$23,[1]Список!$C$23,IF(A12=[1]Список!$A$24,[1]Список!$C$24,IF(A12=[1]Список!$A$25,[1]Список!$C$25,IF(A12=[1]Список!$A$26,[1]Список!$C$26,IF(A12=[1]Список!$A$27,[1]Список!$C$27,IF(A12=[1]Список!$A$28,[1]Список!$C$28,IF(A12=[1]Список!$A$29,[1]Список!$C$29,IF(A12=[1]Список!$A$30,[1]Список!$C$30,IF(A12=[1]Список!$A$31,[1]Список!$C$31,IF(A12=[1]Список!$A$32,[1]Список!$C$32,"Неверно указан номер")))))))))))))))))))))))))</f>
        <v>Шилка</v>
      </c>
      <c r="D12" s="80" t="str">
        <f>IF(A12=[1]Список!$A$8,[1]Список!$D$8,IF(A12=[1]Список!$A$9,[1]Список!$D$9,IF(A12=[1]Список!$A$10,[1]Список!$D$10,IF(A12=[1]Список!$A$11,[1]Список!$D$11,IF(A12=[1]Список!$A$12,[1]Список!$D$12,IF(A12=[1]Список!$A$13,[1]Список!$D$13,IF(A12=[1]Список!$A$14,[1]Список!$D$14,IF(A12=[1]Список!$A$15,[1]Список!$D$15,IF(A12=[1]Список!$A$16,[1]Список!$D$16,IF(A12=[1]Список!$A$17,[1]Список!$D$17,IF(A12=[1]Список!$A$18,[1]Список!$D$18,IF(A12=[1]Список!$A$19,[1]Список!$D$19,IF(A12=[1]Список!$A$20,[1]Список!$D$20,IF(A12=[1]Список!$A$21,[1]Список!$D$21,IF(A12=[1]Список!$A$22,[1]Список!$D$22,IF(A12=[1]Список!$A$23,[1]Список!$D$23,IF(A12=[1]Список!$A$24,[1]Список!$D$24,IF(A12=[1]Список!$A$25,[1]Список!$D$25,IF(A12=[1]Список!$A$26,[1]Список!$D$26,IF(A12=[1]Список!$A$27,[1]Список!$D$27,IF(A12=[1]Список!$A$28,[1]Список!$D$28,IF(A12=[1]Список!$A$29,[1]Список!$D$29,IF(A12=[1]Список!$A$30,[1]Список!$D$30,IF(A12=[1]Список!$A$31,[1]Список!$D$31,IF(A12=[1]Список!$A$32,[1]Список!$D$32,"Неверно указан номер")))))))))))))))))))))))))</f>
        <v>Налимов А.В.</v>
      </c>
      <c r="E12" s="80">
        <f>IF(A12=[1]Список!$A$8,[1]Список!$E$8,IF(A12=[1]Список!$A$9,[1]Список!$E$9,IF(A12=[1]Список!$A$10,[1]Список!$E$10,IF(A12=[1]Список!$A$11,[1]Список!$E$11,IF(A12=[1]Список!$A$12,[1]Список!$E$12,IF(A12=[1]Список!$A$13,[1]Список!$E$13,IF(A12=[1]Список!$A$14,[1]Список!$E$14,IF(A12=[1]Список!$A$15,[1]Список!$E$15,IF(A12=[1]Список!$A$16,[1]Список!$E$16,IF(A12=[1]Список!$A$17,[1]Список!$E$17,IF(A12=[1]Список!$A$18,[1]Список!$E$18,IF(A12=[1]Список!$A$19,[1]Список!$E$19,IF(A12=[1]Список!$A$20,[1]Список!$E$20,IF(A12=[1]Список!$A$21,[1]Список!$E$21,IF(A12=[1]Список!$A$22,[1]Список!$E$22,IF(A12=[1]Список!$A$23,[1]Список!$E$23,IF(A12=[1]Список!$A$24,[1]Список!$E$24,IF(A12=[1]Список!$A$25,[1]Список!$E$25,IF(A12=[1]Список!$A$26,[1]Список!$E$26,IF(A12=[1]Список!$A$27,[1]Список!$E$27,IF(A12=[1]Список!$A$28,[1]Список!$E$28,IF(A12=[1]Список!$A$29,[1]Список!$E$29,IF(A12=[1]Список!$A$30,[1]Список!$E$30,IF(A12=[1]Список!$A$31,[1]Список!$E$31,IF(A12=[1]Список!$A$32,[1]Список!$E$32,"Неверно указан номер")))))))))))))))))))))))))</f>
        <v>0</v>
      </c>
      <c r="F12" s="80" t="str">
        <f>IF(A12=[1]Список!$A$8,[1]Список!$F$8,IF(A12=[1]Список!$A$9,[1]Список!$F$9,IF(A12=[1]Список!$A$10,[1]Список!$F$10,IF(A12=[1]Список!$A$11,[1]Список!$F$11,IF(A12=[1]Список!$A$12,[1]Список!$F$12,IF(A12=[1]Список!$A$13,[1]Список!$F$13,IF(A12=[1]Список!$A$14,[1]Список!$F$14,IF(A12=[1]Список!$A$15,[1]Список!$F$15,IF(A12=[1]Список!$A$16,[1]Список!$F$16,IF(A12=[1]Список!$A$17,[1]Список!$F$17,IF(A12=[1]Список!$A$18,[1]Список!$F$18,IF(A12=[1]Список!$A$19,[1]Список!$F$19,IF(A12=[1]Список!$A$20,[1]Список!$F$20,IF(A12=[1]Список!$A$21,[1]Список!$F$21,IF(A12=[1]Список!$A$22,[1]Список!$F$22,IF(A12=[1]Список!$A$23,[1]Список!$F$23,IF(A12=[1]Список!$A$24,[1]Список!$F$24,IF(A12=[1]Список!$A$25,[1]Список!$F$25,IF(A12=[1]Список!$A$26,[1]Список!$F$26,IF(A12=[1]Список!$A$27,[1]Список!$F$27,IF(A12=[1]Список!$A$28,[1]Список!$F$28,IF(A12=[1]Список!$A$29,[1]Список!$F$29,IF(A12=[1]Список!$A$30,[1]Список!$F$30,IF(A12=[1]Список!$A$31,[1]Список!$F$31,IF(A12=[1]Список!$A$32,[1]Список!$F$32,"Неверно указан номер")))))))))))))))))))))))))</f>
        <v>Ваз 2106</v>
      </c>
      <c r="G12" s="80" t="str">
        <f>IF(A12=[1]Список!$A$8,[1]Список!$G$8,IF(A12=[1]Список!$A$9,[1]Список!$G$9,IF(A12=[1]Список!$A$10,[1]Список!$G$10,IF(A12=[1]Список!$A$11,[1]Список!$G$11,IF(A12=[1]Список!$A$12,[1]Список!$G$12,IF(A12=[1]Список!$A$13,[1]Список!$G$13,IF(A12=[1]Список!$A$14,[1]Список!$G$14,IF(A12=[1]Список!$A$15,[1]Список!$G$15,IF(A12=[1]Список!$A$16,[1]Список!$G$16,IF(A12=[1]Список!$A$17,[1]Список!$G$17,IF(A12=[1]Список!$A$18,[1]Список!$G$18,IF(A12=[1]Список!$A$19,[1]Список!$G$19,IF(A12=[1]Список!$A$20,[1]Список!$G$20,IF(A12=[1]Список!$A$21,[1]Список!$G$21,IF(A12=[1]Список!$A$22,[1]Список!$G$22,IF(A12=[1]Список!$A$23,[1]Список!$G$23,IF(A12=[1]Список!$A$24,[1]Список!$G$24,IF(A12=[1]Список!$A$25,[1]Список!$G$25,IF(A12=[1]Список!$A$26,[1]Список!$G$26,IF(A12=[1]Список!$A$27,[1]Список!$G$27,IF(A12=[1]Список!$A$28,[1]Список!$G$28,IF(A12=[1]Список!$A$29,[1]Список!$G$29,IF(A12=[1]Список!$A$30,[1]Список!$G$30,IF(A12=[1]Список!$A$31,[1]Список!$G$31,IF(A12=[1]Список!$A$32,[1]Список!$G$32,"Неверно указан номер")))))))))))))))))))))))))</f>
        <v>Д171732</v>
      </c>
    </row>
    <row r="13" spans="1:7" x14ac:dyDescent="0.25">
      <c r="A13" s="81">
        <v>70</v>
      </c>
      <c r="B13" s="79" t="str">
        <f>IF(A13=[1]Список!$A$8,[1]Список!$B$8,IF(A13=[1]Список!$A$9,[1]Список!$B$9,IF(A13=[1]Список!$A$10,[1]Список!$B$10,IF(A13=[1]Список!$A$11,[1]Список!$B$11,IF(A13=[1]Список!$A$12,[1]Список!$B$12,IF(A13=[1]Список!$A$13,[1]Список!$B$13,IF(A13=[1]Список!$A$14,[1]Список!$B$14,IF(A13=[1]Список!$A$15,[1]Список!$B$15,IF(A13=[1]Список!$A$16,[1]Список!$B$16,IF(A13=[1]Список!$A$17,[1]Список!$B$17,IF(A13=[1]Список!$A$18,[1]Список!$B$18,IF(A13=[1]Список!$A$19,[1]Список!$B$19,IF(A13=[1]Список!$A$20,[1]Список!$B$20,IF(A13=[1]Список!$A$21,[1]Список!$B$21,IF(A13=[1]Список!$A$22,[1]Список!$B$22,IF(A13=[1]Список!$A$23,[1]Список!$B$23,IF(A13=[1]Список!$A$24,[1]Список!$B$24,IF(A13=[1]Список!$A$25,[1]Список!$B$25,IF(A13=[1]Список!$A$26,[1]Список!$B$26,IF(A13=[1]Список!$A$27,[1]Список!$B$27,IF(A13=[1]Список!$A$28,[1]Список!$B$28,IF(A13=[1]Список!$A$29,[1]Список!$B$29,IF(A13=[1]Список!$A$30,[1]Список!$B$30,IF(A13=[1]Список!$A$31,[1]Список!$B$31,IF(A13=[1]Список!$A$32,[1]Список!$B$32,"Неверно указан номер")))))))))))))))))))))))))</f>
        <v xml:space="preserve">Кульков Александр </v>
      </c>
      <c r="C13" s="80" t="str">
        <f>IF(A13=[1]Список!$A$8,[1]Список!$C$8,IF(A13=[1]Список!$A$9,[1]Список!$C$9,IF(A13=[1]Список!$A$10,[1]Список!$C$10,IF(A13=[1]Список!$A$11,[1]Список!$C$11,IF(A13=[1]Список!$A$12,[1]Список!$C$12,IF(A13=[1]Список!$A$13,[1]Список!$C$13,IF(A13=[1]Список!$A$14,[1]Список!$C$14,IF(A13=[1]Список!$A$15,[1]Список!$C$15,IF(A13=[1]Список!$A$16,[1]Список!$C$16,IF(A13=[1]Список!$A$17,[1]Список!$C$17,IF(A13=[1]Список!$A$18,[1]Список!$C$18,IF(A13=[1]Список!$A$19,[1]Список!$C$19,IF(A13=[1]Список!$A$20,[1]Список!$C$20,IF(A13=[1]Список!$A$21,[1]Список!$C$21,IF(A13=[1]Список!$A$22,[1]Список!$C$22,IF(A13=[1]Список!$A$23,[1]Список!$C$23,IF(A13=[1]Список!$A$24,[1]Список!$C$24,IF(A13=[1]Список!$A$25,[1]Список!$C$25,IF(A13=[1]Список!$A$26,[1]Список!$C$26,IF(A13=[1]Список!$A$27,[1]Список!$C$27,IF(A13=[1]Список!$A$28,[1]Список!$C$28,IF(A13=[1]Список!$A$29,[1]Список!$C$29,IF(A13=[1]Список!$A$30,[1]Список!$C$30,IF(A13=[1]Список!$A$31,[1]Список!$C$31,IF(A13=[1]Список!$A$32,[1]Список!$C$32,"Неверно указан номер")))))))))))))))))))))))))</f>
        <v>Чита</v>
      </c>
      <c r="D13" s="80" t="str">
        <f>IF(A13=[1]Список!$A$8,[1]Список!$D$8,IF(A13=[1]Список!$A$9,[1]Список!$D$9,IF(A13=[1]Список!$A$10,[1]Список!$D$10,IF(A13=[1]Список!$A$11,[1]Список!$D$11,IF(A13=[1]Список!$A$12,[1]Список!$D$12,IF(A13=[1]Список!$A$13,[1]Список!$D$13,IF(A13=[1]Список!$A$14,[1]Список!$D$14,IF(A13=[1]Список!$A$15,[1]Список!$D$15,IF(A13=[1]Список!$A$16,[1]Список!$D$16,IF(A13=[1]Список!$A$17,[1]Список!$D$17,IF(A13=[1]Список!$A$18,[1]Список!$D$18,IF(A13=[1]Список!$A$19,[1]Список!$D$19,IF(A13=[1]Список!$A$20,[1]Список!$D$20,IF(A13=[1]Список!$A$21,[1]Список!$D$21,IF(A13=[1]Список!$A$22,[1]Список!$D$22,IF(A13=[1]Список!$A$23,[1]Список!$D$23,IF(A13=[1]Список!$A$24,[1]Список!$D$24,IF(A13=[1]Список!$A$25,[1]Список!$D$25,IF(A13=[1]Список!$A$26,[1]Список!$D$26,IF(A13=[1]Список!$A$27,[1]Список!$D$27,IF(A13=[1]Список!$A$28,[1]Список!$D$28,IF(A13=[1]Список!$A$29,[1]Список!$D$29,IF(A13=[1]Список!$A$30,[1]Список!$D$30,IF(A13=[1]Список!$A$31,[1]Список!$D$31,IF(A13=[1]Список!$A$32,[1]Список!$D$32,"Неверно указан номер")))))))))))))))))))))))))</f>
        <v>Кульков А.Е.</v>
      </c>
      <c r="E13" s="80">
        <f>IF(A13=[1]Список!$A$8,[1]Список!$E$8,IF(A13=[1]Список!$A$9,[1]Список!$E$9,IF(A13=[1]Список!$A$10,[1]Список!$E$10,IF(A13=[1]Список!$A$11,[1]Список!$E$11,IF(A13=[1]Список!$A$12,[1]Список!$E$12,IF(A13=[1]Список!$A$13,[1]Список!$E$13,IF(A13=[1]Список!$A$14,[1]Список!$E$14,IF(A13=[1]Список!$A$15,[1]Список!$E$15,IF(A13=[1]Список!$A$16,[1]Список!$E$16,IF(A13=[1]Список!$A$17,[1]Список!$E$17,IF(A13=[1]Список!$A$18,[1]Список!$E$18,IF(A13=[1]Список!$A$19,[1]Список!$E$19,IF(A13=[1]Список!$A$20,[1]Список!$E$20,IF(A13=[1]Список!$A$21,[1]Список!$E$21,IF(A13=[1]Список!$A$22,[1]Список!$E$22,IF(A13=[1]Список!$A$23,[1]Список!$E$23,IF(A13=[1]Список!$A$24,[1]Список!$E$24,IF(A13=[1]Список!$A$25,[1]Список!$E$25,IF(A13=[1]Список!$A$26,[1]Список!$E$26,IF(A13=[1]Список!$A$27,[1]Список!$E$27,IF(A13=[1]Список!$A$28,[1]Список!$E$28,IF(A13=[1]Список!$A$29,[1]Список!$E$29,IF(A13=[1]Список!$A$30,[1]Список!$E$30,IF(A13=[1]Список!$A$31,[1]Список!$E$31,IF(A13=[1]Список!$A$32,[1]Список!$E$32,"Неверно указан номер")))))))))))))))))))))))))</f>
        <v>0</v>
      </c>
      <c r="F13" s="80" t="str">
        <f>IF(A13=[1]Список!$A$8,[1]Список!$F$8,IF(A13=[1]Список!$A$9,[1]Список!$F$9,IF(A13=[1]Список!$A$10,[1]Список!$F$10,IF(A13=[1]Список!$A$11,[1]Список!$F$11,IF(A13=[1]Список!$A$12,[1]Список!$F$12,IF(A13=[1]Список!$A$13,[1]Список!$F$13,IF(A13=[1]Список!$A$14,[1]Список!$F$14,IF(A13=[1]Список!$A$15,[1]Список!$F$15,IF(A13=[1]Список!$A$16,[1]Список!$F$16,IF(A13=[1]Список!$A$17,[1]Список!$F$17,IF(A13=[1]Список!$A$18,[1]Список!$F$18,IF(A13=[1]Список!$A$19,[1]Список!$F$19,IF(A13=[1]Список!$A$20,[1]Список!$F$20,IF(A13=[1]Список!$A$21,[1]Список!$F$21,IF(A13=[1]Список!$A$22,[1]Список!$F$22,IF(A13=[1]Список!$A$23,[1]Список!$F$23,IF(A13=[1]Список!$A$24,[1]Список!$F$24,IF(A13=[1]Список!$A$25,[1]Список!$F$25,IF(A13=[1]Список!$A$26,[1]Список!$F$26,IF(A13=[1]Список!$A$27,[1]Список!$F$27,IF(A13=[1]Список!$A$28,[1]Список!$F$28,IF(A13=[1]Список!$A$29,[1]Список!$F$29,IF(A13=[1]Список!$A$30,[1]Список!$F$30,IF(A13=[1]Список!$A$31,[1]Список!$F$31,IF(A13=[1]Список!$A$32,[1]Список!$F$32,"Неверно указан номер")))))))))))))))))))))))))</f>
        <v>Ваз 2106</v>
      </c>
      <c r="G13" s="80" t="str">
        <f>IF(A13=[1]Список!$A$8,[1]Список!$G$8,IF(A13=[1]Список!$A$9,[1]Список!$G$9,IF(A13=[1]Список!$A$10,[1]Список!$G$10,IF(A13=[1]Список!$A$11,[1]Список!$G$11,IF(A13=[1]Список!$A$12,[1]Список!$G$12,IF(A13=[1]Список!$A$13,[1]Список!$G$13,IF(A13=[1]Список!$A$14,[1]Список!$G$14,IF(A13=[1]Список!$A$15,[1]Список!$G$15,IF(A13=[1]Список!$A$16,[1]Список!$G$16,IF(A13=[1]Список!$A$17,[1]Список!$G$17,IF(A13=[1]Список!$A$18,[1]Список!$G$18,IF(A13=[1]Список!$A$19,[1]Список!$G$19,IF(A13=[1]Список!$A$20,[1]Список!$G$20,IF(A13=[1]Список!$A$21,[1]Список!$G$21,IF(A13=[1]Список!$A$22,[1]Список!$G$22,IF(A13=[1]Список!$A$23,[1]Список!$G$23,IF(A13=[1]Список!$A$24,[1]Список!$G$24,IF(A13=[1]Список!$A$25,[1]Список!$G$25,IF(A13=[1]Список!$A$26,[1]Список!$G$26,IF(A13=[1]Список!$A$27,[1]Список!$G$27,IF(A13=[1]Список!$A$28,[1]Список!$G$28,IF(A13=[1]Список!$A$29,[1]Список!$G$29,IF(A13=[1]Список!$A$30,[1]Список!$G$30,IF(A13=[1]Список!$A$31,[1]Список!$G$31,IF(A13=[1]Список!$A$32,[1]Список!$G$32,"Неверно указан номер")))))))))))))))))))))))))</f>
        <v>Е177119</v>
      </c>
    </row>
    <row r="14" spans="1:7" x14ac:dyDescent="0.25">
      <c r="A14" s="82">
        <v>13</v>
      </c>
      <c r="B14" s="79" t="str">
        <f>IF(A14=[1]Список!$A$8,[1]Список!$B$8,IF(A14=[1]Список!$A$9,[1]Список!$B$9,IF(A14=[1]Список!$A$10,[1]Список!$B$10,IF(A14=[1]Список!$A$11,[1]Список!$B$11,IF(A14=[1]Список!$A$12,[1]Список!$B$12,IF(A14=[1]Список!$A$13,[1]Список!$B$13,IF(A14=[1]Список!$A$14,[1]Список!$B$14,IF(A14=[1]Список!$A$15,[1]Список!$B$15,IF(A14=[1]Список!$A$16,[1]Список!$B$16,IF(A14=[1]Список!$A$17,[1]Список!$B$17,IF(A14=[1]Список!$A$18,[1]Список!$B$18,IF(A14=[1]Список!$A$19,[1]Список!$B$19,IF(A14=[1]Список!$A$20,[1]Список!$B$20,IF(A14=[1]Список!$A$21,[1]Список!$B$21,IF(A14=[1]Список!$A$22,[1]Список!$B$22,IF(A14=[1]Список!$A$23,[1]Список!$B$23,IF(A14=[1]Список!$A$24,[1]Список!$B$24,IF(A14=[1]Список!$A$25,[1]Список!$B$25,IF(A14=[1]Список!$A$26,[1]Список!$B$26,IF(A14=[1]Список!$A$27,[1]Список!$B$27,IF(A14=[1]Список!$A$28,[1]Список!$B$28,IF(A14=[1]Список!$A$29,[1]Список!$B$29,IF(A14=[1]Список!$A$30,[1]Список!$B$30,IF(A14=[1]Список!$A$31,[1]Список!$B$31,IF(A14=[1]Список!$A$32,[1]Список!$B$32,"Неверно указан номер")))))))))))))))))))))))))</f>
        <v>Шишкин Николай</v>
      </c>
      <c r="C14" s="80" t="str">
        <f>IF(A14=[1]Список!$A$8,[1]Список!$C$8,IF(A14=[1]Список!$A$9,[1]Список!$C$9,IF(A14=[1]Список!$A$10,[1]Список!$C$10,IF(A14=[1]Список!$A$11,[1]Список!$C$11,IF(A14=[1]Список!$A$12,[1]Список!$C$12,IF(A14=[1]Список!$A$13,[1]Список!$C$13,IF(A14=[1]Список!$A$14,[1]Список!$C$14,IF(A14=[1]Список!$A$15,[1]Список!$C$15,IF(A14=[1]Список!$A$16,[1]Список!$C$16,IF(A14=[1]Список!$A$17,[1]Список!$C$17,IF(A14=[1]Список!$A$18,[1]Список!$C$18,IF(A14=[1]Список!$A$19,[1]Список!$C$19,IF(A14=[1]Список!$A$20,[1]Список!$C$20,IF(A14=[1]Список!$A$21,[1]Список!$C$21,IF(A14=[1]Список!$A$22,[1]Список!$C$22,IF(A14=[1]Список!$A$23,[1]Список!$C$23,IF(A14=[1]Список!$A$24,[1]Список!$C$24,IF(A14=[1]Список!$A$25,[1]Список!$C$25,IF(A14=[1]Список!$A$26,[1]Список!$C$26,IF(A14=[1]Список!$A$27,[1]Список!$C$27,IF(A14=[1]Список!$A$28,[1]Список!$C$28,IF(A14=[1]Список!$A$29,[1]Список!$C$29,IF(A14=[1]Список!$A$30,[1]Список!$C$30,IF(A14=[1]Список!$A$31,[1]Список!$C$31,IF(A14=[1]Список!$A$32,[1]Список!$C$32,"Неверно указан номер")))))))))))))))))))))))))</f>
        <v>Чита</v>
      </c>
      <c r="D14" s="80" t="str">
        <f>IF(A14=[1]Список!$A$8,[1]Список!$D$8,IF(A14=[1]Список!$A$9,[1]Список!$D$9,IF(A14=[1]Список!$A$10,[1]Список!$D$10,IF(A14=[1]Список!$A$11,[1]Список!$D$11,IF(A14=[1]Список!$A$12,[1]Список!$D$12,IF(A14=[1]Список!$A$13,[1]Список!$D$13,IF(A14=[1]Список!$A$14,[1]Список!$D$14,IF(A14=[1]Список!$A$15,[1]Список!$D$15,IF(A14=[1]Список!$A$16,[1]Список!$D$16,IF(A14=[1]Список!$A$17,[1]Список!$D$17,IF(A14=[1]Список!$A$18,[1]Список!$D$18,IF(A14=[1]Список!$A$19,[1]Список!$D$19,IF(A14=[1]Список!$A$20,[1]Список!$D$20,IF(A14=[1]Список!$A$21,[1]Список!$D$21,IF(A14=[1]Список!$A$22,[1]Список!$D$22,IF(A14=[1]Список!$A$23,[1]Список!$D$23,IF(A14=[1]Список!$A$24,[1]Список!$D$24,IF(A14=[1]Список!$A$25,[1]Список!$D$25,IF(A14=[1]Список!$A$26,[1]Список!$D$26,IF(A14=[1]Список!$A$27,[1]Список!$D$27,IF(A14=[1]Список!$A$28,[1]Список!$D$28,IF(A14=[1]Список!$A$29,[1]Список!$D$29,IF(A14=[1]Список!$A$30,[1]Список!$D$30,IF(A14=[1]Список!$A$31,[1]Список!$D$31,IF(A14=[1]Список!$A$32,[1]Список!$D$32,"Неверно указан номер")))))))))))))))))))))))))</f>
        <v>Шишкин Н.Б.</v>
      </c>
      <c r="E14" s="80">
        <f>IF(A14=[1]Список!$A$8,[1]Список!$E$8,IF(A14=[1]Список!$A$9,[1]Список!$E$9,IF(A14=[1]Список!$A$10,[1]Список!$E$10,IF(A14=[1]Список!$A$11,[1]Список!$E$11,IF(A14=[1]Список!$A$12,[1]Список!$E$12,IF(A14=[1]Список!$A$13,[1]Список!$E$13,IF(A14=[1]Список!$A$14,[1]Список!$E$14,IF(A14=[1]Список!$A$15,[1]Список!$E$15,IF(A14=[1]Список!$A$16,[1]Список!$E$16,IF(A14=[1]Список!$A$17,[1]Список!$E$17,IF(A14=[1]Список!$A$18,[1]Список!$E$18,IF(A14=[1]Список!$A$19,[1]Список!$E$19,IF(A14=[1]Список!$A$20,[1]Список!$E$20,IF(A14=[1]Список!$A$21,[1]Список!$E$21,IF(A14=[1]Список!$A$22,[1]Список!$E$22,IF(A14=[1]Список!$A$23,[1]Список!$E$23,IF(A14=[1]Список!$A$24,[1]Список!$E$24,IF(A14=[1]Список!$A$25,[1]Список!$E$25,IF(A14=[1]Список!$A$26,[1]Список!$E$26,IF(A14=[1]Список!$A$27,[1]Список!$E$27,IF(A14=[1]Список!$A$28,[1]Список!$E$28,IF(A14=[1]Список!$A$29,[1]Список!$E$29,IF(A14=[1]Список!$A$30,[1]Список!$E$30,IF(A14=[1]Список!$A$31,[1]Список!$E$31,IF(A14=[1]Список!$A$32,[1]Список!$E$32,"Неверно указан номер")))))))))))))))))))))))))</f>
        <v>0</v>
      </c>
      <c r="F14" s="80" t="str">
        <f>IF(A14=[1]Список!$A$8,[1]Список!$F$8,IF(A14=[1]Список!$A$9,[1]Список!$F$9,IF(A14=[1]Список!$A$10,[1]Список!$F$10,IF(A14=[1]Список!$A$11,[1]Список!$F$11,IF(A14=[1]Список!$A$12,[1]Список!$F$12,IF(A14=[1]Список!$A$13,[1]Список!$F$13,IF(A14=[1]Список!$A$14,[1]Список!$F$14,IF(A14=[1]Список!$A$15,[1]Список!$F$15,IF(A14=[1]Список!$A$16,[1]Список!$F$16,IF(A14=[1]Список!$A$17,[1]Список!$F$17,IF(A14=[1]Список!$A$18,[1]Список!$F$18,IF(A14=[1]Список!$A$19,[1]Список!$F$19,IF(A14=[1]Список!$A$20,[1]Список!$F$20,IF(A14=[1]Список!$A$21,[1]Список!$F$21,IF(A14=[1]Список!$A$22,[1]Список!$F$22,IF(A14=[1]Список!$A$23,[1]Список!$F$23,IF(A14=[1]Список!$A$24,[1]Список!$F$24,IF(A14=[1]Список!$A$25,[1]Список!$F$25,IF(A14=[1]Список!$A$26,[1]Список!$F$26,IF(A14=[1]Список!$A$27,[1]Список!$F$27,IF(A14=[1]Список!$A$28,[1]Список!$F$28,IF(A14=[1]Список!$A$29,[1]Список!$F$29,IF(A14=[1]Список!$A$30,[1]Список!$F$30,IF(A14=[1]Список!$A$31,[1]Список!$F$31,IF(A14=[1]Список!$A$32,[1]Список!$F$32,"Неверно указан номер")))))))))))))))))))))))))</f>
        <v>Ваз 2101</v>
      </c>
      <c r="G14" s="80" t="str">
        <f>IF(A14=[1]Список!$A$8,[1]Список!$G$8,IF(A14=[1]Список!$A$9,[1]Список!$G$9,IF(A14=[1]Список!$A$10,[1]Список!$G$10,IF(A14=[1]Список!$A$11,[1]Список!$G$11,IF(A14=[1]Список!$A$12,[1]Список!$G$12,IF(A14=[1]Список!$A$13,[1]Список!$G$13,IF(A14=[1]Список!$A$14,[1]Список!$G$14,IF(A14=[1]Список!$A$15,[1]Список!$G$15,IF(A14=[1]Список!$A$16,[1]Список!$G$16,IF(A14=[1]Список!$A$17,[1]Список!$G$17,IF(A14=[1]Список!$A$18,[1]Список!$G$18,IF(A14=[1]Список!$A$19,[1]Список!$G$19,IF(A14=[1]Список!$A$20,[1]Список!$G$20,IF(A14=[1]Список!$A$21,[1]Список!$G$21,IF(A14=[1]Список!$A$22,[1]Список!$G$22,IF(A14=[1]Список!$A$23,[1]Список!$G$23,IF(A14=[1]Список!$A$24,[1]Список!$G$24,IF(A14=[1]Список!$A$25,[1]Список!$G$25,IF(A14=[1]Список!$A$26,[1]Список!$G$26,IF(A14=[1]Список!$A$27,[1]Список!$G$27,IF(A14=[1]Список!$A$28,[1]Список!$G$28,IF(A14=[1]Список!$A$29,[1]Список!$G$29,IF(A14=[1]Список!$A$30,[1]Список!$G$30,IF(A14=[1]Список!$A$31,[1]Список!$G$31,IF(A14=[1]Список!$A$32,[1]Список!$G$32,"Неверно указан номер")))))))))))))))))))))))))</f>
        <v>Е177106</v>
      </c>
    </row>
    <row r="15" spans="1:7" x14ac:dyDescent="0.25">
      <c r="A15" s="78">
        <v>19</v>
      </c>
      <c r="B15" s="79" t="str">
        <f>IF(A15=[1]Список!$A$8,[1]Список!$B$8,IF(A15=[1]Список!$A$9,[1]Список!$B$9,IF(A15=[1]Список!$A$10,[1]Список!$B$10,IF(A15=[1]Список!$A$11,[1]Список!$B$11,IF(A15=[1]Список!$A$12,[1]Список!$B$12,IF(A15=[1]Список!$A$13,[1]Список!$B$13,IF(A15=[1]Список!$A$14,[1]Список!$B$14,IF(A15=[1]Список!$A$15,[1]Список!$B$15,IF(A15=[1]Список!$A$16,[1]Список!$B$16,IF(A15=[1]Список!$A$17,[1]Список!$B$17,IF(A15=[1]Список!$A$18,[1]Список!$B$18,IF(A15=[1]Список!$A$19,[1]Список!$B$19,IF(A15=[1]Список!$A$20,[1]Список!$B$20,IF(A15=[1]Список!$A$21,[1]Список!$B$21,IF(A15=[1]Список!$A$22,[1]Список!$B$22,IF(A15=[1]Список!$A$23,[1]Список!$B$23,IF(A15=[1]Список!$A$24,[1]Список!$B$24,IF(A15=[1]Список!$A$25,[1]Список!$B$25,IF(A15=[1]Список!$A$26,[1]Список!$B$26,IF(A15=[1]Список!$A$27,[1]Список!$B$27,IF(A15=[1]Список!$A$28,[1]Список!$B$28,IF(A15=[1]Список!$A$29,[1]Список!$B$29,IF(A15=[1]Список!$A$30,[1]Список!$B$30,IF(A15=[1]Список!$A$31,[1]Список!$B$31,IF(A15=[1]Список!$A$32,[1]Список!$B$32,"Неверно указан номер")))))))))))))))))))))))))</f>
        <v>Идиетуллин Сергей</v>
      </c>
      <c r="C15" s="80" t="str">
        <f>IF(A15=[1]Список!$A$8,[1]Список!$C$8,IF(A15=[1]Список!$A$9,[1]Список!$C$9,IF(A15=[1]Список!$A$10,[1]Список!$C$10,IF(A15=[1]Список!$A$11,[1]Список!$C$11,IF(A15=[1]Список!$A$12,[1]Список!$C$12,IF(A15=[1]Список!$A$13,[1]Список!$C$13,IF(A15=[1]Список!$A$14,[1]Список!$C$14,IF(A15=[1]Список!$A$15,[1]Список!$C$15,IF(A15=[1]Список!$A$16,[1]Список!$C$16,IF(A15=[1]Список!$A$17,[1]Список!$C$17,IF(A15=[1]Список!$A$18,[1]Список!$C$18,IF(A15=[1]Список!$A$19,[1]Список!$C$19,IF(A15=[1]Список!$A$20,[1]Список!$C$20,IF(A15=[1]Список!$A$21,[1]Список!$C$21,IF(A15=[1]Список!$A$22,[1]Список!$C$22,IF(A15=[1]Список!$A$23,[1]Список!$C$23,IF(A15=[1]Список!$A$24,[1]Список!$C$24,IF(A15=[1]Список!$A$25,[1]Список!$C$25,IF(A15=[1]Список!$A$26,[1]Список!$C$26,IF(A15=[1]Список!$A$27,[1]Список!$C$27,IF(A15=[1]Список!$A$28,[1]Список!$C$28,IF(A15=[1]Список!$A$29,[1]Список!$C$29,IF(A15=[1]Список!$A$30,[1]Список!$C$30,IF(A15=[1]Список!$A$31,[1]Список!$C$31,IF(A15=[1]Список!$A$32,[1]Список!$C$32,"Неверно указан номер")))))))))))))))))))))))))</f>
        <v>Чита</v>
      </c>
      <c r="D15" s="80" t="str">
        <f>IF(A15=[1]Список!$A$8,[1]Список!$D$8,IF(A15=[1]Список!$A$9,[1]Список!$D$9,IF(A15=[1]Список!$A$10,[1]Список!$D$10,IF(A15=[1]Список!$A$11,[1]Список!$D$11,IF(A15=[1]Список!$A$12,[1]Список!$D$12,IF(A15=[1]Список!$A$13,[1]Список!$D$13,IF(A15=[1]Список!$A$14,[1]Список!$D$14,IF(A15=[1]Список!$A$15,[1]Список!$D$15,IF(A15=[1]Список!$A$16,[1]Список!$D$16,IF(A15=[1]Список!$A$17,[1]Список!$D$17,IF(A15=[1]Список!$A$18,[1]Список!$D$18,IF(A15=[1]Список!$A$19,[1]Список!$D$19,IF(A15=[1]Список!$A$20,[1]Список!$D$20,IF(A15=[1]Список!$A$21,[1]Список!$D$21,IF(A15=[1]Список!$A$22,[1]Список!$D$22,IF(A15=[1]Список!$A$23,[1]Список!$D$23,IF(A15=[1]Список!$A$24,[1]Список!$D$24,IF(A15=[1]Список!$A$25,[1]Список!$D$25,IF(A15=[1]Список!$A$26,[1]Список!$D$26,IF(A15=[1]Список!$A$27,[1]Список!$D$27,IF(A15=[1]Список!$A$28,[1]Список!$D$28,IF(A15=[1]Список!$A$29,[1]Список!$D$29,IF(A15=[1]Список!$A$30,[1]Список!$D$30,IF(A15=[1]Список!$A$31,[1]Список!$D$31,IF(A15=[1]Список!$A$32,[1]Список!$D$32,"Неверно указан номер")))))))))))))))))))))))))</f>
        <v>Идиетуллин С.Ф.</v>
      </c>
      <c r="E15" s="80">
        <f>IF(A15=[1]Список!$A$8,[1]Список!$E$8,IF(A15=[1]Список!$A$9,[1]Список!$E$9,IF(A15=[1]Список!$A$10,[1]Список!$E$10,IF(A15=[1]Список!$A$11,[1]Список!$E$11,IF(A15=[1]Список!$A$12,[1]Список!$E$12,IF(A15=[1]Список!$A$13,[1]Список!$E$13,IF(A15=[1]Список!$A$14,[1]Список!$E$14,IF(A15=[1]Список!$A$15,[1]Список!$E$15,IF(A15=[1]Список!$A$16,[1]Список!$E$16,IF(A15=[1]Список!$A$17,[1]Список!$E$17,IF(A15=[1]Список!$A$18,[1]Список!$E$18,IF(A15=[1]Список!$A$19,[1]Список!$E$19,IF(A15=[1]Список!$A$20,[1]Список!$E$20,IF(A15=[1]Список!$A$21,[1]Список!$E$21,IF(A15=[1]Список!$A$22,[1]Список!$E$22,IF(A15=[1]Список!$A$23,[1]Список!$E$23,IF(A15=[1]Список!$A$24,[1]Список!$E$24,IF(A15=[1]Список!$A$25,[1]Список!$E$25,IF(A15=[1]Список!$A$26,[1]Список!$E$26,IF(A15=[1]Список!$A$27,[1]Список!$E$27,IF(A15=[1]Список!$A$28,[1]Список!$E$28,IF(A15=[1]Список!$A$29,[1]Список!$E$29,IF(A15=[1]Список!$A$30,[1]Список!$E$30,IF(A15=[1]Список!$A$31,[1]Список!$E$31,IF(A15=[1]Список!$A$32,[1]Список!$E$32,"Неверно указан номер")))))))))))))))))))))))))</f>
        <v>0</v>
      </c>
      <c r="F15" s="80" t="str">
        <f>IF(A15=[1]Список!$A$8,[1]Список!$F$8,IF(A15=[1]Список!$A$9,[1]Список!$F$9,IF(A15=[1]Список!$A$10,[1]Список!$F$10,IF(A15=[1]Список!$A$11,[1]Список!$F$11,IF(A15=[1]Список!$A$12,[1]Список!$F$12,IF(A15=[1]Список!$A$13,[1]Список!$F$13,IF(A15=[1]Список!$A$14,[1]Список!$F$14,IF(A15=[1]Список!$A$15,[1]Список!$F$15,IF(A15=[1]Список!$A$16,[1]Список!$F$16,IF(A15=[1]Список!$A$17,[1]Список!$F$17,IF(A15=[1]Список!$A$18,[1]Список!$F$18,IF(A15=[1]Список!$A$19,[1]Список!$F$19,IF(A15=[1]Список!$A$20,[1]Список!$F$20,IF(A15=[1]Список!$A$21,[1]Список!$F$21,IF(A15=[1]Список!$A$22,[1]Список!$F$22,IF(A15=[1]Список!$A$23,[1]Список!$F$23,IF(A15=[1]Список!$A$24,[1]Список!$F$24,IF(A15=[1]Список!$A$25,[1]Список!$F$25,IF(A15=[1]Список!$A$26,[1]Список!$F$26,IF(A15=[1]Список!$A$27,[1]Список!$F$27,IF(A15=[1]Список!$A$28,[1]Список!$F$28,IF(A15=[1]Список!$A$29,[1]Список!$F$29,IF(A15=[1]Список!$A$30,[1]Список!$F$30,IF(A15=[1]Список!$A$31,[1]Список!$F$31,IF(A15=[1]Список!$A$32,[1]Список!$F$32,"Неверно указан номер")))))))))))))))))))))))))</f>
        <v>Ваз 2106</v>
      </c>
      <c r="G15" s="80" t="str">
        <f>IF(A15=[1]Список!$A$8,[1]Список!$G$8,IF(A15=[1]Список!$A$9,[1]Список!$G$9,IF(A15=[1]Список!$A$10,[1]Список!$G$10,IF(A15=[1]Список!$A$11,[1]Список!$G$11,IF(A15=[1]Список!$A$12,[1]Список!$G$12,IF(A15=[1]Список!$A$13,[1]Список!$G$13,IF(A15=[1]Список!$A$14,[1]Список!$G$14,IF(A15=[1]Список!$A$15,[1]Список!$G$15,IF(A15=[1]Список!$A$16,[1]Список!$G$16,IF(A15=[1]Список!$A$17,[1]Список!$G$17,IF(A15=[1]Список!$A$18,[1]Список!$G$18,IF(A15=[1]Список!$A$19,[1]Список!$G$19,IF(A15=[1]Список!$A$20,[1]Список!$G$20,IF(A15=[1]Список!$A$21,[1]Список!$G$21,IF(A15=[1]Список!$A$22,[1]Список!$G$22,IF(A15=[1]Список!$A$23,[1]Список!$G$23,IF(A15=[1]Список!$A$24,[1]Список!$G$24,IF(A15=[1]Список!$A$25,[1]Список!$G$25,IF(A15=[1]Список!$A$26,[1]Список!$G$26,IF(A15=[1]Список!$A$27,[1]Список!$G$27,IF(A15=[1]Список!$A$28,[1]Список!$G$28,IF(A15=[1]Список!$A$29,[1]Список!$G$29,IF(A15=[1]Список!$A$30,[1]Список!$G$30,IF(A15=[1]Список!$A$31,[1]Список!$G$31,IF(A15=[1]Список!$A$32,[1]Список!$G$32,"Неверно указан номер")))))))))))))))))))))))))</f>
        <v>Е177107</v>
      </c>
    </row>
    <row r="16" spans="1:7" x14ac:dyDescent="0.25">
      <c r="A16" s="78">
        <v>81</v>
      </c>
      <c r="B16" s="79" t="str">
        <f>IF(A16=[1]Список!$A$8,[1]Список!$B$8,IF(A16=[1]Список!$A$9,[1]Список!$B$9,IF(A16=[1]Список!$A$10,[1]Список!$B$10,IF(A16=[1]Список!$A$11,[1]Список!$B$11,IF(A16=[1]Список!$A$12,[1]Список!$B$12,IF(A16=[1]Список!$A$13,[1]Список!$B$13,IF(A16=[1]Список!$A$14,[1]Список!$B$14,IF(A16=[1]Список!$A$15,[1]Список!$B$15,IF(A16=[1]Список!$A$16,[1]Список!$B$16,IF(A16=[1]Список!$A$17,[1]Список!$B$17,IF(A16=[1]Список!$A$18,[1]Список!$B$18,IF(A16=[1]Список!$A$19,[1]Список!$B$19,IF(A16=[1]Список!$A$20,[1]Список!$B$20,IF(A16=[1]Список!$A$21,[1]Список!$B$21,IF(A16=[1]Список!$A$22,[1]Список!$B$22,IF(A16=[1]Список!$A$23,[1]Список!$B$23,IF(A16=[1]Список!$A$24,[1]Список!$B$24,IF(A16=[1]Список!$A$25,[1]Список!$B$25,IF(A16=[1]Список!$A$26,[1]Список!$B$26,IF(A16=[1]Список!$A$27,[1]Список!$B$27,IF(A16=[1]Список!$A$28,[1]Список!$B$28,IF(A16=[1]Список!$A$29,[1]Список!$B$29,IF(A16=[1]Список!$A$30,[1]Список!$B$30,IF(A16=[1]Список!$A$31,[1]Список!$B$31,IF(A16=[1]Список!$A$32,[1]Список!$B$32,"Неверно указан номер")))))))))))))))))))))))))</f>
        <v>Богодухов Федор</v>
      </c>
      <c r="C16" s="80" t="str">
        <f>IF(A16=[1]Список!$A$8,[1]Список!$C$8,IF(A16=[1]Список!$A$9,[1]Список!$C$9,IF(A16=[1]Список!$A$10,[1]Список!$C$10,IF(A16=[1]Список!$A$11,[1]Список!$C$11,IF(A16=[1]Список!$A$12,[1]Список!$C$12,IF(A16=[1]Список!$A$13,[1]Список!$C$13,IF(A16=[1]Список!$A$14,[1]Список!$C$14,IF(A16=[1]Список!$A$15,[1]Список!$C$15,IF(A16=[1]Список!$A$16,[1]Список!$C$16,IF(A16=[1]Список!$A$17,[1]Список!$C$17,IF(A16=[1]Список!$A$18,[1]Список!$C$18,IF(A16=[1]Список!$A$19,[1]Список!$C$19,IF(A16=[1]Список!$A$20,[1]Список!$C$20,IF(A16=[1]Список!$A$21,[1]Список!$C$21,IF(A16=[1]Список!$A$22,[1]Список!$C$22,IF(A16=[1]Список!$A$23,[1]Список!$C$23,IF(A16=[1]Список!$A$24,[1]Список!$C$24,IF(A16=[1]Список!$A$25,[1]Список!$C$25,IF(A16=[1]Список!$A$26,[1]Список!$C$26,IF(A16=[1]Список!$A$27,[1]Список!$C$27,IF(A16=[1]Список!$A$28,[1]Список!$C$28,IF(A16=[1]Список!$A$29,[1]Список!$C$29,IF(A16=[1]Список!$A$30,[1]Список!$C$30,IF(A16=[1]Список!$A$31,[1]Список!$C$31,IF(A16=[1]Список!$A$32,[1]Список!$C$32,"Неверно указан номер")))))))))))))))))))))))))</f>
        <v>Чита</v>
      </c>
      <c r="D16" s="80" t="str">
        <f>IF(A16=[1]Список!$A$8,[1]Список!$D$8,IF(A16=[1]Список!$A$9,[1]Список!$D$9,IF(A16=[1]Список!$A$10,[1]Список!$D$10,IF(A16=[1]Список!$A$11,[1]Список!$D$11,IF(A16=[1]Список!$A$12,[1]Список!$D$12,IF(A16=[1]Список!$A$13,[1]Список!$D$13,IF(A16=[1]Список!$A$14,[1]Список!$D$14,IF(A16=[1]Список!$A$15,[1]Список!$D$15,IF(A16=[1]Список!$A$16,[1]Список!$D$16,IF(A16=[1]Список!$A$17,[1]Список!$D$17,IF(A16=[1]Список!$A$18,[1]Список!$D$18,IF(A16=[1]Список!$A$19,[1]Список!$D$19,IF(A16=[1]Список!$A$20,[1]Список!$D$20,IF(A16=[1]Список!$A$21,[1]Список!$D$21,IF(A16=[1]Список!$A$22,[1]Список!$D$22,IF(A16=[1]Список!$A$23,[1]Список!$D$23,IF(A16=[1]Список!$A$24,[1]Список!$D$24,IF(A16=[1]Список!$A$25,[1]Список!$D$25,IF(A16=[1]Список!$A$26,[1]Список!$D$26,IF(A16=[1]Список!$A$27,[1]Список!$D$27,IF(A16=[1]Список!$A$28,[1]Список!$D$28,IF(A16=[1]Список!$A$29,[1]Список!$D$29,IF(A16=[1]Список!$A$30,[1]Список!$D$30,IF(A16=[1]Список!$A$31,[1]Список!$D$31,IF(A16=[1]Список!$A$32,[1]Список!$D$32,"Неверно указан номер")))))))))))))))))))))))))</f>
        <v>Богодухов Ф.М.</v>
      </c>
      <c r="E16" s="80" t="str">
        <f>IF(A16=[1]Список!$A$8,[1]Список!$E$8,IF(A16=[1]Список!$A$9,[1]Список!$E$9,IF(A16=[1]Список!$A$10,[1]Список!$E$10,IF(A16=[1]Список!$A$11,[1]Список!$E$11,IF(A16=[1]Список!$A$12,[1]Список!$E$12,IF(A16=[1]Список!$A$13,[1]Список!$E$13,IF(A16=[1]Список!$A$14,[1]Список!$E$14,IF(A16=[1]Список!$A$15,[1]Список!$E$15,IF(A16=[1]Список!$A$16,[1]Список!$E$16,IF(A16=[1]Список!$A$17,[1]Список!$E$17,IF(A16=[1]Список!$A$18,[1]Список!$E$18,IF(A16=[1]Список!$A$19,[1]Список!$E$19,IF(A16=[1]Список!$A$20,[1]Список!$E$20,IF(A16=[1]Список!$A$21,[1]Список!$E$21,IF(A16=[1]Список!$A$22,[1]Список!$E$22,IF(A16=[1]Список!$A$23,[1]Список!$E$23,IF(A16=[1]Список!$A$24,[1]Список!$E$24,IF(A16=[1]Список!$A$25,[1]Список!$E$25,IF(A16=[1]Список!$A$26,[1]Список!$E$26,IF(A16=[1]Список!$A$27,[1]Список!$E$27,IF(A16=[1]Список!$A$28,[1]Список!$E$28,IF(A16=[1]Список!$A$29,[1]Список!$E$29,IF(A16=[1]Список!$A$30,[1]Список!$E$30,IF(A16=[1]Список!$A$31,[1]Список!$E$31,IF(A16=[1]Список!$A$32,[1]Список!$E$32,"Неверно указан номер")))))))))))))))))))))))))</f>
        <v>КМС</v>
      </c>
      <c r="F16" s="80" t="str">
        <f>IF(A16=[1]Список!$A$8,[1]Список!$F$8,IF(A16=[1]Список!$A$9,[1]Список!$F$9,IF(A16=[1]Список!$A$10,[1]Список!$F$10,IF(A16=[1]Список!$A$11,[1]Список!$F$11,IF(A16=[1]Список!$A$12,[1]Список!$F$12,IF(A16=[1]Список!$A$13,[1]Список!$F$13,IF(A16=[1]Список!$A$14,[1]Список!$F$14,IF(A16=[1]Список!$A$15,[1]Список!$F$15,IF(A16=[1]Список!$A$16,[1]Список!$F$16,IF(A16=[1]Список!$A$17,[1]Список!$F$17,IF(A16=[1]Список!$A$18,[1]Список!$F$18,IF(A16=[1]Список!$A$19,[1]Список!$F$19,IF(A16=[1]Список!$A$20,[1]Список!$F$20,IF(A16=[1]Список!$A$21,[1]Список!$F$21,IF(A16=[1]Список!$A$22,[1]Список!$F$22,IF(A16=[1]Список!$A$23,[1]Список!$F$23,IF(A16=[1]Список!$A$24,[1]Список!$F$24,IF(A16=[1]Список!$A$25,[1]Список!$F$25,IF(A16=[1]Список!$A$26,[1]Список!$F$26,IF(A16=[1]Список!$A$27,[1]Список!$F$27,IF(A16=[1]Список!$A$28,[1]Список!$F$28,IF(A16=[1]Список!$A$29,[1]Список!$F$29,IF(A16=[1]Список!$A$30,[1]Список!$F$30,IF(A16=[1]Список!$A$31,[1]Список!$F$31,IF(A16=[1]Список!$A$32,[1]Список!$F$32,"Неверно указан номер")))))))))))))))))))))))))</f>
        <v>Ваз 1119</v>
      </c>
      <c r="G16" s="80" t="str">
        <f>IF(A16=[1]Список!$A$8,[1]Список!$G$8,IF(A16=[1]Список!$A$9,[1]Список!$G$9,IF(A16=[1]Список!$A$10,[1]Список!$G$10,IF(A16=[1]Список!$A$11,[1]Список!$G$11,IF(A16=[1]Список!$A$12,[1]Список!$G$12,IF(A16=[1]Список!$A$13,[1]Список!$G$13,IF(A16=[1]Список!$A$14,[1]Список!$G$14,IF(A16=[1]Список!$A$15,[1]Список!$G$15,IF(A16=[1]Список!$A$16,[1]Список!$G$16,IF(A16=[1]Список!$A$17,[1]Список!$G$17,IF(A16=[1]Список!$A$18,[1]Список!$G$18,IF(A16=[1]Список!$A$19,[1]Список!$G$19,IF(A16=[1]Список!$A$20,[1]Список!$G$20,IF(A16=[1]Список!$A$21,[1]Список!$G$21,IF(A16=[1]Список!$A$22,[1]Список!$G$22,IF(A16=[1]Список!$A$23,[1]Список!$G$23,IF(A16=[1]Список!$A$24,[1]Список!$G$24,IF(A16=[1]Список!$A$25,[1]Список!$G$25,IF(A16=[1]Список!$A$26,[1]Список!$G$26,IF(A16=[1]Список!$A$27,[1]Список!$G$27,IF(A16=[1]Список!$A$28,[1]Список!$G$28,IF(A16=[1]Список!$A$29,[1]Список!$G$29,IF(A16=[1]Список!$A$30,[1]Список!$G$30,IF(A16=[1]Список!$A$31,[1]Список!$G$31,IF(A16=[1]Список!$A$32,[1]Список!$G$32,"Неверно указан номер")))))))))))))))))))))))))</f>
        <v>Д171728</v>
      </c>
    </row>
    <row r="17" spans="1:7" x14ac:dyDescent="0.25">
      <c r="A17" s="82">
        <v>73</v>
      </c>
      <c r="B17" s="79" t="str">
        <f>IF(A17=[1]Список!$A$8,[1]Список!$B$8,IF(A17=[1]Список!$A$9,[1]Список!$B$9,IF(A17=[1]Список!$A$10,[1]Список!$B$10,IF(A17=[1]Список!$A$11,[1]Список!$B$11,IF(A17=[1]Список!$A$12,[1]Список!$B$12,IF(A17=[1]Список!$A$13,[1]Список!$B$13,IF(A17=[1]Список!$A$14,[1]Список!$B$14,IF(A17=[1]Список!$A$15,[1]Список!$B$15,IF(A17=[1]Список!$A$16,[1]Список!$B$16,IF(A17=[1]Список!$A$17,[1]Список!$B$17,IF(A17=[1]Список!$A$18,[1]Список!$B$18,IF(A17=[1]Список!$A$19,[1]Список!$B$19,IF(A17=[1]Список!$A$20,[1]Список!$B$20,IF(A17=[1]Список!$A$21,[1]Список!$B$21,IF(A17=[1]Список!$A$22,[1]Список!$B$22,IF(A17=[1]Список!$A$23,[1]Список!$B$23,IF(A17=[1]Список!$A$24,[1]Список!$B$24,IF(A17=[1]Список!$A$25,[1]Список!$B$25,IF(A17=[1]Список!$A$26,[1]Список!$B$26,IF(A17=[1]Список!$A$27,[1]Список!$B$27,IF(A17=[1]Список!$A$28,[1]Список!$B$28,IF(A17=[1]Список!$A$29,[1]Список!$B$29,IF(A17=[1]Список!$A$30,[1]Список!$B$30,IF(A17=[1]Список!$A$31,[1]Список!$B$31,IF(A17=[1]Список!$A$32,[1]Список!$B$32,"Неверно указан номер")))))))))))))))))))))))))</f>
        <v>Кочеров Николай</v>
      </c>
      <c r="C17" s="80" t="str">
        <f>IF(A17=[1]Список!$A$8,[1]Список!$C$8,IF(A17=[1]Список!$A$9,[1]Список!$C$9,IF(A17=[1]Список!$A$10,[1]Список!$C$10,IF(A17=[1]Список!$A$11,[1]Список!$C$11,IF(A17=[1]Список!$A$12,[1]Список!$C$12,IF(A17=[1]Список!$A$13,[1]Список!$C$13,IF(A17=[1]Список!$A$14,[1]Список!$C$14,IF(A17=[1]Список!$A$15,[1]Список!$C$15,IF(A17=[1]Список!$A$16,[1]Список!$C$16,IF(A17=[1]Список!$A$17,[1]Список!$C$17,IF(A17=[1]Список!$A$18,[1]Список!$C$18,IF(A17=[1]Список!$A$19,[1]Список!$C$19,IF(A17=[1]Список!$A$20,[1]Список!$C$20,IF(A17=[1]Список!$A$21,[1]Список!$C$21,IF(A17=[1]Список!$A$22,[1]Список!$C$22,IF(A17=[1]Список!$A$23,[1]Список!$C$23,IF(A17=[1]Список!$A$24,[1]Список!$C$24,IF(A17=[1]Список!$A$25,[1]Список!$C$25,IF(A17=[1]Список!$A$26,[1]Список!$C$26,IF(A17=[1]Список!$A$27,[1]Список!$C$27,IF(A17=[1]Список!$A$28,[1]Список!$C$28,IF(A17=[1]Список!$A$29,[1]Список!$C$29,IF(A17=[1]Список!$A$30,[1]Список!$C$30,IF(A17=[1]Список!$A$31,[1]Список!$C$31,IF(A17=[1]Список!$A$32,[1]Список!$C$32,"Неверно указан номер")))))))))))))))))))))))))</f>
        <v>Чита</v>
      </c>
      <c r="D17" s="80" t="str">
        <f>IF(A17=[1]Список!$A$8,[1]Список!$D$8,IF(A17=[1]Список!$A$9,[1]Список!$D$9,IF(A17=[1]Список!$A$10,[1]Список!$D$10,IF(A17=[1]Список!$A$11,[1]Список!$D$11,IF(A17=[1]Список!$A$12,[1]Список!$D$12,IF(A17=[1]Список!$A$13,[1]Список!$D$13,IF(A17=[1]Список!$A$14,[1]Список!$D$14,IF(A17=[1]Список!$A$15,[1]Список!$D$15,IF(A17=[1]Список!$A$16,[1]Список!$D$16,IF(A17=[1]Список!$A$17,[1]Список!$D$17,IF(A17=[1]Список!$A$18,[1]Список!$D$18,IF(A17=[1]Список!$A$19,[1]Список!$D$19,IF(A17=[1]Список!$A$20,[1]Список!$D$20,IF(A17=[1]Список!$A$21,[1]Список!$D$21,IF(A17=[1]Список!$A$22,[1]Список!$D$22,IF(A17=[1]Список!$A$23,[1]Список!$D$23,IF(A17=[1]Список!$A$24,[1]Список!$D$24,IF(A17=[1]Список!$A$25,[1]Список!$D$25,IF(A17=[1]Список!$A$26,[1]Список!$D$26,IF(A17=[1]Список!$A$27,[1]Список!$D$27,IF(A17=[1]Список!$A$28,[1]Список!$D$28,IF(A17=[1]Список!$A$29,[1]Список!$D$29,IF(A17=[1]Список!$A$30,[1]Список!$D$30,IF(A17=[1]Список!$A$31,[1]Список!$D$31,IF(A17=[1]Список!$A$32,[1]Список!$D$32,"Неверно указан номер")))))))))))))))))))))))))</f>
        <v>Кочеров Н.П.</v>
      </c>
      <c r="E17" s="80" t="str">
        <f>IF(A17=[1]Список!$A$8,[1]Список!$E$8,IF(A17=[1]Список!$A$9,[1]Список!$E$9,IF(A17=[1]Список!$A$10,[1]Список!$E$10,IF(A17=[1]Список!$A$11,[1]Список!$E$11,IF(A17=[1]Список!$A$12,[1]Список!$E$12,IF(A17=[1]Список!$A$13,[1]Список!$E$13,IF(A17=[1]Список!$A$14,[1]Список!$E$14,IF(A17=[1]Список!$A$15,[1]Список!$E$15,IF(A17=[1]Список!$A$16,[1]Список!$E$16,IF(A17=[1]Список!$A$17,[1]Список!$E$17,IF(A17=[1]Список!$A$18,[1]Список!$E$18,IF(A17=[1]Список!$A$19,[1]Список!$E$19,IF(A17=[1]Список!$A$20,[1]Список!$E$20,IF(A17=[1]Список!$A$21,[1]Список!$E$21,IF(A17=[1]Список!$A$22,[1]Список!$E$22,IF(A17=[1]Список!$A$23,[1]Список!$E$23,IF(A17=[1]Список!$A$24,[1]Список!$E$24,IF(A17=[1]Список!$A$25,[1]Список!$E$25,IF(A17=[1]Список!$A$26,[1]Список!$E$26,IF(A17=[1]Список!$A$27,[1]Список!$E$27,IF(A17=[1]Список!$A$28,[1]Список!$E$28,IF(A17=[1]Список!$A$29,[1]Список!$E$29,IF(A17=[1]Список!$A$30,[1]Список!$E$30,IF(A17=[1]Список!$A$31,[1]Список!$E$31,IF(A17=[1]Список!$A$32,[1]Список!$E$32,"Неверно указан номер")))))))))))))))))))))))))</f>
        <v>КМС</v>
      </c>
      <c r="F17" s="80" t="str">
        <f>IF(A17=[1]Список!$A$8,[1]Список!$F$8,IF(A17=[1]Список!$A$9,[1]Список!$F$9,IF(A17=[1]Список!$A$10,[1]Список!$F$10,IF(A17=[1]Список!$A$11,[1]Список!$F$11,IF(A17=[1]Список!$A$12,[1]Список!$F$12,IF(A17=[1]Список!$A$13,[1]Список!$F$13,IF(A17=[1]Список!$A$14,[1]Список!$F$14,IF(A17=[1]Список!$A$15,[1]Список!$F$15,IF(A17=[1]Список!$A$16,[1]Список!$F$16,IF(A17=[1]Список!$A$17,[1]Список!$F$17,IF(A17=[1]Список!$A$18,[1]Список!$F$18,IF(A17=[1]Список!$A$19,[1]Список!$F$19,IF(A17=[1]Список!$A$20,[1]Список!$F$20,IF(A17=[1]Список!$A$21,[1]Список!$F$21,IF(A17=[1]Список!$A$22,[1]Список!$F$22,IF(A17=[1]Список!$A$23,[1]Список!$F$23,IF(A17=[1]Список!$A$24,[1]Список!$F$24,IF(A17=[1]Список!$A$25,[1]Список!$F$25,IF(A17=[1]Список!$A$26,[1]Список!$F$26,IF(A17=[1]Список!$A$27,[1]Список!$F$27,IF(A17=[1]Список!$A$28,[1]Список!$F$28,IF(A17=[1]Список!$A$29,[1]Список!$F$29,IF(A17=[1]Список!$A$30,[1]Список!$F$30,IF(A17=[1]Список!$A$31,[1]Список!$F$31,IF(A17=[1]Список!$A$32,[1]Список!$F$32,"Неверно указан номер")))))))))))))))))))))))))</f>
        <v>Ваз 2105</v>
      </c>
      <c r="G17" s="80" t="str">
        <f>IF(A17=[1]Список!$A$8,[1]Список!$G$8,IF(A17=[1]Список!$A$9,[1]Список!$G$9,IF(A17=[1]Список!$A$10,[1]Список!$G$10,IF(A17=[1]Список!$A$11,[1]Список!$G$11,IF(A17=[1]Список!$A$12,[1]Список!$G$12,IF(A17=[1]Список!$A$13,[1]Список!$G$13,IF(A17=[1]Список!$A$14,[1]Список!$G$14,IF(A17=[1]Список!$A$15,[1]Список!$G$15,IF(A17=[1]Список!$A$16,[1]Список!$G$16,IF(A17=[1]Список!$A$17,[1]Список!$G$17,IF(A17=[1]Список!$A$18,[1]Список!$G$18,IF(A17=[1]Список!$A$19,[1]Список!$G$19,IF(A17=[1]Список!$A$20,[1]Список!$G$20,IF(A17=[1]Список!$A$21,[1]Список!$G$21,IF(A17=[1]Список!$A$22,[1]Список!$G$22,IF(A17=[1]Список!$A$23,[1]Список!$G$23,IF(A17=[1]Список!$A$24,[1]Список!$G$24,IF(A17=[1]Список!$A$25,[1]Список!$G$25,IF(A17=[1]Список!$A$26,[1]Список!$G$26,IF(A17=[1]Список!$A$27,[1]Список!$G$27,IF(A17=[1]Список!$A$28,[1]Список!$G$28,IF(A17=[1]Список!$A$29,[1]Список!$G$29,IF(A17=[1]Список!$A$30,[1]Список!$G$30,IF(A17=[1]Список!$A$31,[1]Список!$G$31,IF(A17=[1]Список!$A$32,[1]Список!$G$32,"Неверно указан номер")))))))))))))))))))))))))</f>
        <v>Е177123</v>
      </c>
    </row>
    <row r="18" spans="1:7" x14ac:dyDescent="0.25">
      <c r="A18" s="78">
        <v>83</v>
      </c>
      <c r="B18" s="79" t="str">
        <f>IF(A18=[1]Список!$A$8,[1]Список!$B$8,IF(A18=[1]Список!$A$9,[1]Список!$B$9,IF(A18=[1]Список!$A$10,[1]Список!$B$10,IF(A18=[1]Список!$A$11,[1]Список!$B$11,IF(A18=[1]Список!$A$12,[1]Список!$B$12,IF(A18=[1]Список!$A$13,[1]Список!$B$13,IF(A18=[1]Список!$A$14,[1]Список!$B$14,IF(A18=[1]Список!$A$15,[1]Список!$B$15,IF(A18=[1]Список!$A$16,[1]Список!$B$16,IF(A18=[1]Список!$A$17,[1]Список!$B$17,IF(A18=[1]Список!$A$18,[1]Список!$B$18,IF(A18=[1]Список!$A$19,[1]Список!$B$19,IF(A18=[1]Список!$A$20,[1]Список!$B$20,IF(A18=[1]Список!$A$21,[1]Список!$B$21,IF(A18=[1]Список!$A$22,[1]Список!$B$22,IF(A18=[1]Список!$A$23,[1]Список!$B$23,IF(A18=[1]Список!$A$24,[1]Список!$B$24,IF(A18=[1]Список!$A$25,[1]Список!$B$25,IF(A18=[1]Список!$A$26,[1]Список!$B$26,IF(A18=[1]Список!$A$27,[1]Список!$B$27,IF(A18=[1]Список!$A$28,[1]Список!$B$28,IF(A18=[1]Список!$A$29,[1]Список!$B$29,IF(A18=[1]Список!$A$30,[1]Список!$B$30,IF(A18=[1]Список!$A$31,[1]Список!$B$31,IF(A18=[1]Список!$A$32,[1]Список!$B$32,"Неверно указан номер")))))))))))))))))))))))))</f>
        <v>Ставицкий Артур</v>
      </c>
      <c r="C18" s="80" t="str">
        <f>IF(A18=[1]Список!$A$8,[1]Список!$C$8,IF(A18=[1]Список!$A$9,[1]Список!$C$9,IF(A18=[1]Список!$A$10,[1]Список!$C$10,IF(A18=[1]Список!$A$11,[1]Список!$C$11,IF(A18=[1]Список!$A$12,[1]Список!$C$12,IF(A18=[1]Список!$A$13,[1]Список!$C$13,IF(A18=[1]Список!$A$14,[1]Список!$C$14,IF(A18=[1]Список!$A$15,[1]Список!$C$15,IF(A18=[1]Список!$A$16,[1]Список!$C$16,IF(A18=[1]Список!$A$17,[1]Список!$C$17,IF(A18=[1]Список!$A$18,[1]Список!$C$18,IF(A18=[1]Список!$A$19,[1]Список!$C$19,IF(A18=[1]Список!$A$20,[1]Список!$C$20,IF(A18=[1]Список!$A$21,[1]Список!$C$21,IF(A18=[1]Список!$A$22,[1]Список!$C$22,IF(A18=[1]Список!$A$23,[1]Список!$C$23,IF(A18=[1]Список!$A$24,[1]Список!$C$24,IF(A18=[1]Список!$A$25,[1]Список!$C$25,IF(A18=[1]Список!$A$26,[1]Список!$C$26,IF(A18=[1]Список!$A$27,[1]Список!$C$27,IF(A18=[1]Список!$A$28,[1]Список!$C$28,IF(A18=[1]Список!$A$29,[1]Список!$C$29,IF(A18=[1]Список!$A$30,[1]Список!$C$30,IF(A18=[1]Список!$A$31,[1]Список!$C$31,IF(A18=[1]Список!$A$32,[1]Список!$C$32,"Неверно указан номер")))))))))))))))))))))))))</f>
        <v>Чита</v>
      </c>
      <c r="D18" s="80" t="str">
        <f>IF(A18=[1]Список!$A$8,[1]Список!$D$8,IF(A18=[1]Список!$A$9,[1]Список!$D$9,IF(A18=[1]Список!$A$10,[1]Список!$D$10,IF(A18=[1]Список!$A$11,[1]Список!$D$11,IF(A18=[1]Список!$A$12,[1]Список!$D$12,IF(A18=[1]Список!$A$13,[1]Список!$D$13,IF(A18=[1]Список!$A$14,[1]Список!$D$14,IF(A18=[1]Список!$A$15,[1]Список!$D$15,IF(A18=[1]Список!$A$16,[1]Список!$D$16,IF(A18=[1]Список!$A$17,[1]Список!$D$17,IF(A18=[1]Список!$A$18,[1]Список!$D$18,IF(A18=[1]Список!$A$19,[1]Список!$D$19,IF(A18=[1]Список!$A$20,[1]Список!$D$20,IF(A18=[1]Список!$A$21,[1]Список!$D$21,IF(A18=[1]Список!$A$22,[1]Список!$D$22,IF(A18=[1]Список!$A$23,[1]Список!$D$23,IF(A18=[1]Список!$A$24,[1]Список!$D$24,IF(A18=[1]Список!$A$25,[1]Список!$D$25,IF(A18=[1]Список!$A$26,[1]Список!$D$26,IF(A18=[1]Список!$A$27,[1]Список!$D$27,IF(A18=[1]Список!$A$28,[1]Список!$D$28,IF(A18=[1]Список!$A$29,[1]Список!$D$29,IF(A18=[1]Список!$A$30,[1]Список!$D$30,IF(A18=[1]Список!$A$31,[1]Список!$D$31,IF(A18=[1]Список!$A$32,[1]Список!$D$32,"Неверно указан номер")))))))))))))))))))))))))</f>
        <v>Ставицкий А.В.</v>
      </c>
      <c r="E18" s="80">
        <f>IF(A18=[1]Список!$A$8,[1]Список!$E$8,IF(A18=[1]Список!$A$9,[1]Список!$E$9,IF(A18=[1]Список!$A$10,[1]Список!$E$10,IF(A18=[1]Список!$A$11,[1]Список!$E$11,IF(A18=[1]Список!$A$12,[1]Список!$E$12,IF(A18=[1]Список!$A$13,[1]Список!$E$13,IF(A18=[1]Список!$A$14,[1]Список!$E$14,IF(A18=[1]Список!$A$15,[1]Список!$E$15,IF(A18=[1]Список!$A$16,[1]Список!$E$16,IF(A18=[1]Список!$A$17,[1]Список!$E$17,IF(A18=[1]Список!$A$18,[1]Список!$E$18,IF(A18=[1]Список!$A$19,[1]Список!$E$19,IF(A18=[1]Список!$A$20,[1]Список!$E$20,IF(A18=[1]Список!$A$21,[1]Список!$E$21,IF(A18=[1]Список!$A$22,[1]Список!$E$22,IF(A18=[1]Список!$A$23,[1]Список!$E$23,IF(A18=[1]Список!$A$24,[1]Список!$E$24,IF(A18=[1]Список!$A$25,[1]Список!$E$25,IF(A18=[1]Список!$A$26,[1]Список!$E$26,IF(A18=[1]Список!$A$27,[1]Список!$E$27,IF(A18=[1]Список!$A$28,[1]Список!$E$28,IF(A18=[1]Список!$A$29,[1]Список!$E$29,IF(A18=[1]Список!$A$30,[1]Список!$E$30,IF(A18=[1]Список!$A$31,[1]Список!$E$31,IF(A18=[1]Список!$A$32,[1]Список!$E$32,"Неверно указан номер")))))))))))))))))))))))))</f>
        <v>0</v>
      </c>
      <c r="F18" s="80" t="str">
        <f>IF(A18=[1]Список!$A$8,[1]Список!$F$8,IF(A18=[1]Список!$A$9,[1]Список!$F$9,IF(A18=[1]Список!$A$10,[1]Список!$F$10,IF(A18=[1]Список!$A$11,[1]Список!$F$11,IF(A18=[1]Список!$A$12,[1]Список!$F$12,IF(A18=[1]Список!$A$13,[1]Список!$F$13,IF(A18=[1]Список!$A$14,[1]Список!$F$14,IF(A18=[1]Список!$A$15,[1]Список!$F$15,IF(A18=[1]Список!$A$16,[1]Список!$F$16,IF(A18=[1]Список!$A$17,[1]Список!$F$17,IF(A18=[1]Список!$A$18,[1]Список!$F$18,IF(A18=[1]Список!$A$19,[1]Список!$F$19,IF(A18=[1]Список!$A$20,[1]Список!$F$20,IF(A18=[1]Список!$A$21,[1]Список!$F$21,IF(A18=[1]Список!$A$22,[1]Список!$F$22,IF(A18=[1]Список!$A$23,[1]Список!$F$23,IF(A18=[1]Список!$A$24,[1]Список!$F$24,IF(A18=[1]Список!$A$25,[1]Список!$F$25,IF(A18=[1]Список!$A$26,[1]Список!$F$26,IF(A18=[1]Список!$A$27,[1]Список!$F$27,IF(A18=[1]Список!$A$28,[1]Список!$F$28,IF(A18=[1]Список!$A$29,[1]Список!$F$29,IF(A18=[1]Список!$A$30,[1]Список!$F$30,IF(A18=[1]Список!$A$31,[1]Список!$F$31,IF(A18=[1]Список!$A$32,[1]Список!$F$32,"Неверно указан номер")))))))))))))))))))))))))</f>
        <v>Ваз 2102</v>
      </c>
      <c r="G18" s="80" t="str">
        <f>IF(A18=[1]Список!$A$8,[1]Список!$G$8,IF(A18=[1]Список!$A$9,[1]Список!$G$9,IF(A18=[1]Список!$A$10,[1]Список!$G$10,IF(A18=[1]Список!$A$11,[1]Список!$G$11,IF(A18=[1]Список!$A$12,[1]Список!$G$12,IF(A18=[1]Список!$A$13,[1]Список!$G$13,IF(A18=[1]Список!$A$14,[1]Список!$G$14,IF(A18=[1]Список!$A$15,[1]Список!$G$15,IF(A18=[1]Список!$A$16,[1]Список!$G$16,IF(A18=[1]Список!$A$17,[1]Список!$G$17,IF(A18=[1]Список!$A$18,[1]Список!$G$18,IF(A18=[1]Список!$A$19,[1]Список!$G$19,IF(A18=[1]Список!$A$20,[1]Список!$G$20,IF(A18=[1]Список!$A$21,[1]Список!$G$21,IF(A18=[1]Список!$A$22,[1]Список!$G$22,IF(A18=[1]Список!$A$23,[1]Список!$G$23,IF(A18=[1]Список!$A$24,[1]Список!$G$24,IF(A18=[1]Список!$A$25,[1]Список!$G$25,IF(A18=[1]Список!$A$26,[1]Список!$G$26,IF(A18=[1]Список!$A$27,[1]Список!$G$27,IF(A18=[1]Список!$A$28,[1]Список!$G$28,IF(A18=[1]Список!$A$29,[1]Список!$G$29,IF(A18=[1]Список!$A$30,[1]Список!$G$30,IF(A18=[1]Список!$A$31,[1]Список!$G$31,IF(A18=[1]Список!$A$32,[1]Список!$G$32,"Неверно указан номер")))))))))))))))))))))))))</f>
        <v>Е177126</v>
      </c>
    </row>
    <row r="19" spans="1:7" x14ac:dyDescent="0.25">
      <c r="A19" s="78">
        <v>76</v>
      </c>
      <c r="B19" s="79" t="str">
        <f>IF(A19=[1]Список!$A$8,[1]Список!$B$8,IF(A19=[1]Список!$A$9,[1]Список!$B$9,IF(A19=[1]Список!$A$10,[1]Список!$B$10,IF(A19=[1]Список!$A$11,[1]Список!$B$11,IF(A19=[1]Список!$A$12,[1]Список!$B$12,IF(A19=[1]Список!$A$13,[1]Список!$B$13,IF(A19=[1]Список!$A$14,[1]Список!$B$14,IF(A19=[1]Список!$A$15,[1]Список!$B$15,IF(A19=[1]Список!$A$16,[1]Список!$B$16,IF(A19=[1]Список!$A$17,[1]Список!$B$17,IF(A19=[1]Список!$A$18,[1]Список!$B$18,IF(A19=[1]Список!$A$19,[1]Список!$B$19,IF(A19=[1]Список!$A$20,[1]Список!$B$20,IF(A19=[1]Список!$A$21,[1]Список!$B$21,IF(A19=[1]Список!$A$22,[1]Список!$B$22,IF(A19=[1]Список!$A$23,[1]Список!$B$23,IF(A19=[1]Список!$A$24,[1]Список!$B$24,IF(A19=[1]Список!$A$25,[1]Список!$B$25,IF(A19=[1]Список!$A$26,[1]Список!$B$26,IF(A19=[1]Список!$A$27,[1]Список!$B$27,IF(A19=[1]Список!$A$28,[1]Список!$B$28,IF(A19=[1]Список!$A$29,[1]Список!$B$29,IF(A19=[1]Список!$A$30,[1]Список!$B$30,IF(A19=[1]Список!$A$31,[1]Список!$B$31,IF(A19=[1]Список!$A$32,[1]Список!$B$32,"Неверно указан номер")))))))))))))))))))))))))</f>
        <v>Баранов Юрий</v>
      </c>
      <c r="C19" s="80" t="str">
        <f>IF(A19=[1]Список!$A$8,[1]Список!$C$8,IF(A19=[1]Список!$A$9,[1]Список!$C$9,IF(A19=[1]Список!$A$10,[1]Список!$C$10,IF(A19=[1]Список!$A$11,[1]Список!$C$11,IF(A19=[1]Список!$A$12,[1]Список!$C$12,IF(A19=[1]Список!$A$13,[1]Список!$C$13,IF(A19=[1]Список!$A$14,[1]Список!$C$14,IF(A19=[1]Список!$A$15,[1]Список!$C$15,IF(A19=[1]Список!$A$16,[1]Список!$C$16,IF(A19=[1]Список!$A$17,[1]Список!$C$17,IF(A19=[1]Список!$A$18,[1]Список!$C$18,IF(A19=[1]Список!$A$19,[1]Список!$C$19,IF(A19=[1]Список!$A$20,[1]Список!$C$20,IF(A19=[1]Список!$A$21,[1]Список!$C$21,IF(A19=[1]Список!$A$22,[1]Список!$C$22,IF(A19=[1]Список!$A$23,[1]Список!$C$23,IF(A19=[1]Список!$A$24,[1]Список!$C$24,IF(A19=[1]Список!$A$25,[1]Список!$C$25,IF(A19=[1]Список!$A$26,[1]Список!$C$26,IF(A19=[1]Список!$A$27,[1]Список!$C$27,IF(A19=[1]Список!$A$28,[1]Список!$C$28,IF(A19=[1]Список!$A$29,[1]Список!$C$29,IF(A19=[1]Список!$A$30,[1]Список!$C$30,IF(A19=[1]Список!$A$31,[1]Список!$C$31,IF(A19=[1]Список!$A$32,[1]Список!$C$32,"Неверно указан номер")))))))))))))))))))))))))</f>
        <v>Чита</v>
      </c>
      <c r="D19" s="80" t="str">
        <f>IF(A19=[1]Список!$A$8,[1]Список!$D$8,IF(A19=[1]Список!$A$9,[1]Список!$D$9,IF(A19=[1]Список!$A$10,[1]Список!$D$10,IF(A19=[1]Список!$A$11,[1]Список!$D$11,IF(A19=[1]Список!$A$12,[1]Список!$D$12,IF(A19=[1]Список!$A$13,[1]Список!$D$13,IF(A19=[1]Список!$A$14,[1]Список!$D$14,IF(A19=[1]Список!$A$15,[1]Список!$D$15,IF(A19=[1]Список!$A$16,[1]Список!$D$16,IF(A19=[1]Список!$A$17,[1]Список!$D$17,IF(A19=[1]Список!$A$18,[1]Список!$D$18,IF(A19=[1]Список!$A$19,[1]Список!$D$19,IF(A19=[1]Список!$A$20,[1]Список!$D$20,IF(A19=[1]Список!$A$21,[1]Список!$D$21,IF(A19=[1]Список!$A$22,[1]Список!$D$22,IF(A19=[1]Список!$A$23,[1]Список!$D$23,IF(A19=[1]Список!$A$24,[1]Список!$D$24,IF(A19=[1]Список!$A$25,[1]Список!$D$25,IF(A19=[1]Список!$A$26,[1]Список!$D$26,IF(A19=[1]Список!$A$27,[1]Список!$D$27,IF(A19=[1]Список!$A$28,[1]Список!$D$28,IF(A19=[1]Список!$A$29,[1]Список!$D$29,IF(A19=[1]Список!$A$30,[1]Список!$D$30,IF(A19=[1]Список!$A$31,[1]Список!$D$31,IF(A19=[1]Список!$A$32,[1]Список!$D$32,"Неверно указан номер")))))))))))))))))))))))))</f>
        <v>Баранов Ю.С.</v>
      </c>
      <c r="E19" s="80">
        <f>IF(A19=[1]Список!$A$8,[1]Список!$E$8,IF(A19=[1]Список!$A$9,[1]Список!$E$9,IF(A19=[1]Список!$A$10,[1]Список!$E$10,IF(A19=[1]Список!$A$11,[1]Список!$E$11,IF(A19=[1]Список!$A$12,[1]Список!$E$12,IF(A19=[1]Список!$A$13,[1]Список!$E$13,IF(A19=[1]Список!$A$14,[1]Список!$E$14,IF(A19=[1]Список!$A$15,[1]Список!$E$15,IF(A19=[1]Список!$A$16,[1]Список!$E$16,IF(A19=[1]Список!$A$17,[1]Список!$E$17,IF(A19=[1]Список!$A$18,[1]Список!$E$18,IF(A19=[1]Список!$A$19,[1]Список!$E$19,IF(A19=[1]Список!$A$20,[1]Список!$E$20,IF(A19=[1]Список!$A$21,[1]Список!$E$21,IF(A19=[1]Список!$A$22,[1]Список!$E$22,IF(A19=[1]Список!$A$23,[1]Список!$E$23,IF(A19=[1]Список!$A$24,[1]Список!$E$24,IF(A19=[1]Список!$A$25,[1]Список!$E$25,IF(A19=[1]Список!$A$26,[1]Список!$E$26,IF(A19=[1]Список!$A$27,[1]Список!$E$27,IF(A19=[1]Список!$A$28,[1]Список!$E$28,IF(A19=[1]Список!$A$29,[1]Список!$E$29,IF(A19=[1]Список!$A$30,[1]Список!$E$30,IF(A19=[1]Список!$A$31,[1]Список!$E$31,IF(A19=[1]Список!$A$32,[1]Список!$E$32,"Неверно указан номер")))))))))))))))))))))))))</f>
        <v>3</v>
      </c>
      <c r="F19" s="80" t="str">
        <f>IF(A19=[1]Список!$A$8,[1]Список!$F$8,IF(A19=[1]Список!$A$9,[1]Список!$F$9,IF(A19=[1]Список!$A$10,[1]Список!$F$10,IF(A19=[1]Список!$A$11,[1]Список!$F$11,IF(A19=[1]Список!$A$12,[1]Список!$F$12,IF(A19=[1]Список!$A$13,[1]Список!$F$13,IF(A19=[1]Список!$A$14,[1]Список!$F$14,IF(A19=[1]Список!$A$15,[1]Список!$F$15,IF(A19=[1]Список!$A$16,[1]Список!$F$16,IF(A19=[1]Список!$A$17,[1]Список!$F$17,IF(A19=[1]Список!$A$18,[1]Список!$F$18,IF(A19=[1]Список!$A$19,[1]Список!$F$19,IF(A19=[1]Список!$A$20,[1]Список!$F$20,IF(A19=[1]Список!$A$21,[1]Список!$F$21,IF(A19=[1]Список!$A$22,[1]Список!$F$22,IF(A19=[1]Список!$A$23,[1]Список!$F$23,IF(A19=[1]Список!$A$24,[1]Список!$F$24,IF(A19=[1]Список!$A$25,[1]Список!$F$25,IF(A19=[1]Список!$A$26,[1]Список!$F$26,IF(A19=[1]Список!$A$27,[1]Список!$F$27,IF(A19=[1]Список!$A$28,[1]Список!$F$28,IF(A19=[1]Список!$A$29,[1]Список!$F$29,IF(A19=[1]Список!$A$30,[1]Список!$F$30,IF(A19=[1]Список!$A$31,[1]Список!$F$31,IF(A19=[1]Список!$A$32,[1]Список!$F$32,"Неверно указан номер")))))))))))))))))))))))))</f>
        <v>Ваз 2105</v>
      </c>
      <c r="G19" s="80" t="str">
        <f>IF(A19=[1]Список!$A$8,[1]Список!$G$8,IF(A19=[1]Список!$A$9,[1]Список!$G$9,IF(A19=[1]Список!$A$10,[1]Список!$G$10,IF(A19=[1]Список!$A$11,[1]Список!$G$11,IF(A19=[1]Список!$A$12,[1]Список!$G$12,IF(A19=[1]Список!$A$13,[1]Список!$G$13,IF(A19=[1]Список!$A$14,[1]Список!$G$14,IF(A19=[1]Список!$A$15,[1]Список!$G$15,IF(A19=[1]Список!$A$16,[1]Список!$G$16,IF(A19=[1]Список!$A$17,[1]Список!$G$17,IF(A19=[1]Список!$A$18,[1]Список!$G$18,IF(A19=[1]Список!$A$19,[1]Список!$G$19,IF(A19=[1]Список!$A$20,[1]Список!$G$20,IF(A19=[1]Список!$A$21,[1]Список!$G$21,IF(A19=[1]Список!$A$22,[1]Список!$G$22,IF(A19=[1]Список!$A$23,[1]Список!$G$23,IF(A19=[1]Список!$A$24,[1]Список!$G$24,IF(A19=[1]Список!$A$25,[1]Список!$G$25,IF(A19=[1]Список!$A$26,[1]Список!$G$26,IF(A19=[1]Список!$A$27,[1]Список!$G$27,IF(A19=[1]Список!$A$28,[1]Список!$G$28,IF(A19=[1]Список!$A$29,[1]Список!$G$29,IF(A19=[1]Список!$A$30,[1]Список!$G$30,IF(A19=[1]Список!$A$31,[1]Список!$G$31,IF(A19=[1]Список!$A$32,[1]Список!$G$32,"Неверно указан номер")))))))))))))))))))))))))</f>
        <v>Е177125</v>
      </c>
    </row>
    <row r="20" spans="1:7" x14ac:dyDescent="0.25">
      <c r="A20" s="78">
        <v>80</v>
      </c>
      <c r="B20" s="79" t="str">
        <f>IF(A20=[1]Список!$A$8,[1]Список!$B$8,IF(A20=[1]Список!$A$9,[1]Список!$B$9,IF(A20=[1]Список!$A$10,[1]Список!$B$10,IF(A20=[1]Список!$A$11,[1]Список!$B$11,IF(A20=[1]Список!$A$12,[1]Список!$B$12,IF(A20=[1]Список!$A$13,[1]Список!$B$13,IF(A20=[1]Список!$A$14,[1]Список!$B$14,IF(A20=[1]Список!$A$15,[1]Список!$B$15,IF(A20=[1]Список!$A$16,[1]Список!$B$16,IF(A20=[1]Список!$A$17,[1]Список!$B$17,IF(A20=[1]Список!$A$18,[1]Список!$B$18,IF(A20=[1]Список!$A$19,[1]Список!$B$19,IF(A20=[1]Список!$A$20,[1]Список!$B$20,IF(A20=[1]Список!$A$21,[1]Список!$B$21,IF(A20=[1]Список!$A$22,[1]Список!$B$22,IF(A20=[1]Список!$A$23,[1]Список!$B$23,IF(A20=[1]Список!$A$24,[1]Список!$B$24,IF(A20=[1]Список!$A$25,[1]Список!$B$25,IF(A20=[1]Список!$A$26,[1]Список!$B$26,IF(A20=[1]Список!$A$27,[1]Список!$B$27,IF(A20=[1]Список!$A$28,[1]Список!$B$28,IF(A20=[1]Список!$A$29,[1]Список!$B$29,IF(A20=[1]Список!$A$30,[1]Список!$B$30,IF(A20=[1]Список!$A$31,[1]Список!$B$31,IF(A20=[1]Список!$A$32,[1]Список!$B$32,"Неверно указан номер")))))))))))))))))))))))))</f>
        <v>Тонких Сергей</v>
      </c>
      <c r="C20" s="80" t="str">
        <f>IF(A20=[1]Список!$A$8,[1]Список!$C$8,IF(A20=[1]Список!$A$9,[1]Список!$C$9,IF(A20=[1]Список!$A$10,[1]Список!$C$10,IF(A20=[1]Список!$A$11,[1]Список!$C$11,IF(A20=[1]Список!$A$12,[1]Список!$C$12,IF(A20=[1]Список!$A$13,[1]Список!$C$13,IF(A20=[1]Список!$A$14,[1]Список!$C$14,IF(A20=[1]Список!$A$15,[1]Список!$C$15,IF(A20=[1]Список!$A$16,[1]Список!$C$16,IF(A20=[1]Список!$A$17,[1]Список!$C$17,IF(A20=[1]Список!$A$18,[1]Список!$C$18,IF(A20=[1]Список!$A$19,[1]Список!$C$19,IF(A20=[1]Список!$A$20,[1]Список!$C$20,IF(A20=[1]Список!$A$21,[1]Список!$C$21,IF(A20=[1]Список!$A$22,[1]Список!$C$22,IF(A20=[1]Список!$A$23,[1]Список!$C$23,IF(A20=[1]Список!$A$24,[1]Список!$C$24,IF(A20=[1]Список!$A$25,[1]Список!$C$25,IF(A20=[1]Список!$A$26,[1]Список!$C$26,IF(A20=[1]Список!$A$27,[1]Список!$C$27,IF(A20=[1]Список!$A$28,[1]Список!$C$28,IF(A20=[1]Список!$A$29,[1]Список!$C$29,IF(A20=[1]Список!$A$30,[1]Список!$C$30,IF(A20=[1]Список!$A$31,[1]Список!$C$31,IF(A20=[1]Список!$A$32,[1]Список!$C$32,"Неверно указан номер")))))))))))))))))))))))))</f>
        <v>Чита</v>
      </c>
      <c r="D20" s="80" t="str">
        <f>IF(A20=[1]Список!$A$8,[1]Список!$D$8,IF(A20=[1]Список!$A$9,[1]Список!$D$9,IF(A20=[1]Список!$A$10,[1]Список!$D$10,IF(A20=[1]Список!$A$11,[1]Список!$D$11,IF(A20=[1]Список!$A$12,[1]Список!$D$12,IF(A20=[1]Список!$A$13,[1]Список!$D$13,IF(A20=[1]Список!$A$14,[1]Список!$D$14,IF(A20=[1]Список!$A$15,[1]Список!$D$15,IF(A20=[1]Список!$A$16,[1]Список!$D$16,IF(A20=[1]Список!$A$17,[1]Список!$D$17,IF(A20=[1]Список!$A$18,[1]Список!$D$18,IF(A20=[1]Список!$A$19,[1]Список!$D$19,IF(A20=[1]Список!$A$20,[1]Список!$D$20,IF(A20=[1]Список!$A$21,[1]Список!$D$21,IF(A20=[1]Список!$A$22,[1]Список!$D$22,IF(A20=[1]Список!$A$23,[1]Список!$D$23,IF(A20=[1]Список!$A$24,[1]Список!$D$24,IF(A20=[1]Список!$A$25,[1]Список!$D$25,IF(A20=[1]Список!$A$26,[1]Список!$D$26,IF(A20=[1]Список!$A$27,[1]Список!$D$27,IF(A20=[1]Список!$A$28,[1]Список!$D$28,IF(A20=[1]Список!$A$29,[1]Список!$D$29,IF(A20=[1]Список!$A$30,[1]Список!$D$30,IF(A20=[1]Список!$A$31,[1]Список!$D$31,IF(A20=[1]Список!$A$32,[1]Список!$D$32,"Неверно указан номер")))))))))))))))))))))))))</f>
        <v>Тонких С.А.</v>
      </c>
      <c r="E20" s="80">
        <f>IF(A20=[1]Список!$A$8,[1]Список!$E$8,IF(A20=[1]Список!$A$9,[1]Список!$E$9,IF(A20=[1]Список!$A$10,[1]Список!$E$10,IF(A20=[1]Список!$A$11,[1]Список!$E$11,IF(A20=[1]Список!$A$12,[1]Список!$E$12,IF(A20=[1]Список!$A$13,[1]Список!$E$13,IF(A20=[1]Список!$A$14,[1]Список!$E$14,IF(A20=[1]Список!$A$15,[1]Список!$E$15,IF(A20=[1]Список!$A$16,[1]Список!$E$16,IF(A20=[1]Список!$A$17,[1]Список!$E$17,IF(A20=[1]Список!$A$18,[1]Список!$E$18,IF(A20=[1]Список!$A$19,[1]Список!$E$19,IF(A20=[1]Список!$A$20,[1]Список!$E$20,IF(A20=[1]Список!$A$21,[1]Список!$E$21,IF(A20=[1]Список!$A$22,[1]Список!$E$22,IF(A20=[1]Список!$A$23,[1]Список!$E$23,IF(A20=[1]Список!$A$24,[1]Список!$E$24,IF(A20=[1]Список!$A$25,[1]Список!$E$25,IF(A20=[1]Список!$A$26,[1]Список!$E$26,IF(A20=[1]Список!$A$27,[1]Список!$E$27,IF(A20=[1]Список!$A$28,[1]Список!$E$28,IF(A20=[1]Список!$A$29,[1]Список!$E$29,IF(A20=[1]Список!$A$30,[1]Список!$E$30,IF(A20=[1]Список!$A$31,[1]Список!$E$31,IF(A20=[1]Список!$A$32,[1]Список!$E$32,"Неверно указан номер")))))))))))))))))))))))))</f>
        <v>0</v>
      </c>
      <c r="F20" s="80" t="str">
        <f>IF(A20=[1]Список!$A$8,[1]Список!$F$8,IF(A20=[1]Список!$A$9,[1]Список!$F$9,IF(A20=[1]Список!$A$10,[1]Список!$F$10,IF(A20=[1]Список!$A$11,[1]Список!$F$11,IF(A20=[1]Список!$A$12,[1]Список!$F$12,IF(A20=[1]Список!$A$13,[1]Список!$F$13,IF(A20=[1]Список!$A$14,[1]Список!$F$14,IF(A20=[1]Список!$A$15,[1]Список!$F$15,IF(A20=[1]Список!$A$16,[1]Список!$F$16,IF(A20=[1]Список!$A$17,[1]Список!$F$17,IF(A20=[1]Список!$A$18,[1]Список!$F$18,IF(A20=[1]Список!$A$19,[1]Список!$F$19,IF(A20=[1]Список!$A$20,[1]Список!$F$20,IF(A20=[1]Список!$A$21,[1]Список!$F$21,IF(A20=[1]Список!$A$22,[1]Список!$F$22,IF(A20=[1]Список!$A$23,[1]Список!$F$23,IF(A20=[1]Список!$A$24,[1]Список!$F$24,IF(A20=[1]Список!$A$25,[1]Список!$F$25,IF(A20=[1]Список!$A$26,[1]Список!$F$26,IF(A20=[1]Список!$A$27,[1]Список!$F$27,IF(A20=[1]Список!$A$28,[1]Список!$F$28,IF(A20=[1]Список!$A$29,[1]Список!$F$29,IF(A20=[1]Список!$A$30,[1]Список!$F$30,IF(A20=[1]Список!$A$31,[1]Список!$F$31,IF(A20=[1]Список!$A$32,[1]Список!$F$32,"Неверно указан номер")))))))))))))))))))))))))</f>
        <v>Ваз 2106</v>
      </c>
      <c r="G20" s="80" t="str">
        <f>IF(A20=[1]Список!$A$8,[1]Список!$G$8,IF(A20=[1]Список!$A$9,[1]Список!$G$9,IF(A20=[1]Список!$A$10,[1]Список!$G$10,IF(A20=[1]Список!$A$11,[1]Список!$G$11,IF(A20=[1]Список!$A$12,[1]Список!$G$12,IF(A20=[1]Список!$A$13,[1]Список!$G$13,IF(A20=[1]Список!$A$14,[1]Список!$G$14,IF(A20=[1]Список!$A$15,[1]Список!$G$15,IF(A20=[1]Список!$A$16,[1]Список!$G$16,IF(A20=[1]Список!$A$17,[1]Список!$G$17,IF(A20=[1]Список!$A$18,[1]Список!$G$18,IF(A20=[1]Список!$A$19,[1]Список!$G$19,IF(A20=[1]Список!$A$20,[1]Список!$G$20,IF(A20=[1]Список!$A$21,[1]Список!$G$21,IF(A20=[1]Список!$A$22,[1]Список!$G$22,IF(A20=[1]Список!$A$23,[1]Список!$G$23,IF(A20=[1]Список!$A$24,[1]Список!$G$24,IF(A20=[1]Список!$A$25,[1]Список!$G$25,IF(A20=[1]Список!$A$26,[1]Список!$G$26,IF(A20=[1]Список!$A$27,[1]Список!$G$27,IF(A20=[1]Список!$A$28,[1]Список!$G$28,IF(A20=[1]Список!$A$29,[1]Список!$G$29,IF(A20=[1]Список!$A$30,[1]Список!$G$30,IF(A20=[1]Список!$A$31,[1]Список!$G$31,IF(A20=[1]Список!$A$32,[1]Список!$G$32,"Неверно указан номер")))))))))))))))))))))))))</f>
        <v>Е177127</v>
      </c>
    </row>
    <row r="21" spans="1:7" x14ac:dyDescent="0.25">
      <c r="A21" s="78">
        <v>30</v>
      </c>
      <c r="B21" s="79" t="str">
        <f>IF(A21=[1]Список!$A$8,[1]Список!$B$8,IF(A21=[1]Список!$A$9,[1]Список!$B$9,IF(A21=[1]Список!$A$10,[1]Список!$B$10,IF(A21=[1]Список!$A$11,[1]Список!$B$11,IF(A21=[1]Список!$A$12,[1]Список!$B$12,IF(A21=[1]Список!$A$13,[1]Список!$B$13,IF(A21=[1]Список!$A$14,[1]Список!$B$14,IF(A21=[1]Список!$A$15,[1]Список!$B$15,IF(A21=[1]Список!$A$16,[1]Список!$B$16,IF(A21=[1]Список!$A$17,[1]Список!$B$17,IF(A21=[1]Список!$A$18,[1]Список!$B$18,IF(A21=[1]Список!$A$19,[1]Список!$B$19,IF(A21=[1]Список!$A$20,[1]Список!$B$20,IF(A21=[1]Список!$A$21,[1]Список!$B$21,IF(A21=[1]Список!$A$22,[1]Список!$B$22,IF(A21=[1]Список!$A$23,[1]Список!$B$23,IF(A21=[1]Список!$A$24,[1]Список!$B$24,IF(A21=[1]Список!$A$25,[1]Список!$B$25,IF(A21=[1]Список!$A$26,[1]Список!$B$26,IF(A21=[1]Список!$A$27,[1]Список!$B$27,IF(A21=[1]Список!$A$28,[1]Список!$B$28,IF(A21=[1]Список!$A$29,[1]Список!$B$29,IF(A21=[1]Список!$A$30,[1]Список!$B$30,IF(A21=[1]Список!$A$31,[1]Список!$B$31,IF(A21=[1]Список!$A$32,[1]Список!$B$32,"Неверно указан номер")))))))))))))))))))))))))</f>
        <v>Попов Игорь</v>
      </c>
      <c r="C21" s="80" t="str">
        <f>IF(A21=[1]Список!$A$8,[1]Список!$C$8,IF(A21=[1]Список!$A$9,[1]Список!$C$9,IF(A21=[1]Список!$A$10,[1]Список!$C$10,IF(A21=[1]Список!$A$11,[1]Список!$C$11,IF(A21=[1]Список!$A$12,[1]Список!$C$12,IF(A21=[1]Список!$A$13,[1]Список!$C$13,IF(A21=[1]Список!$A$14,[1]Список!$C$14,IF(A21=[1]Список!$A$15,[1]Список!$C$15,IF(A21=[1]Список!$A$16,[1]Список!$C$16,IF(A21=[1]Список!$A$17,[1]Список!$C$17,IF(A21=[1]Список!$A$18,[1]Список!$C$18,IF(A21=[1]Список!$A$19,[1]Список!$C$19,IF(A21=[1]Список!$A$20,[1]Список!$C$20,IF(A21=[1]Список!$A$21,[1]Список!$C$21,IF(A21=[1]Список!$A$22,[1]Список!$C$22,IF(A21=[1]Список!$A$23,[1]Список!$C$23,IF(A21=[1]Список!$A$24,[1]Список!$C$24,IF(A21=[1]Список!$A$25,[1]Список!$C$25,IF(A21=[1]Список!$A$26,[1]Список!$C$26,IF(A21=[1]Список!$A$27,[1]Список!$C$27,IF(A21=[1]Список!$A$28,[1]Список!$C$28,IF(A21=[1]Список!$A$29,[1]Список!$C$29,IF(A21=[1]Список!$A$30,[1]Список!$C$30,IF(A21=[1]Список!$A$31,[1]Список!$C$31,IF(A21=[1]Список!$A$32,[1]Список!$C$32,"Неверно указан номер")))))))))))))))))))))))))</f>
        <v>Чита</v>
      </c>
      <c r="D21" s="80" t="str">
        <f>IF(A21=[1]Список!$A$8,[1]Список!$D$8,IF(A21=[1]Список!$A$9,[1]Список!$D$9,IF(A21=[1]Список!$A$10,[1]Список!$D$10,IF(A21=[1]Список!$A$11,[1]Список!$D$11,IF(A21=[1]Список!$A$12,[1]Список!$D$12,IF(A21=[1]Список!$A$13,[1]Список!$D$13,IF(A21=[1]Список!$A$14,[1]Список!$D$14,IF(A21=[1]Список!$A$15,[1]Список!$D$15,IF(A21=[1]Список!$A$16,[1]Список!$D$16,IF(A21=[1]Список!$A$17,[1]Список!$D$17,IF(A21=[1]Список!$A$18,[1]Список!$D$18,IF(A21=[1]Список!$A$19,[1]Список!$D$19,IF(A21=[1]Список!$A$20,[1]Список!$D$20,IF(A21=[1]Список!$A$21,[1]Список!$D$21,IF(A21=[1]Список!$A$22,[1]Список!$D$22,IF(A21=[1]Список!$A$23,[1]Список!$D$23,IF(A21=[1]Список!$A$24,[1]Список!$D$24,IF(A21=[1]Список!$A$25,[1]Список!$D$25,IF(A21=[1]Список!$A$26,[1]Список!$D$26,IF(A21=[1]Список!$A$27,[1]Список!$D$27,IF(A21=[1]Список!$A$28,[1]Список!$D$28,IF(A21=[1]Список!$A$29,[1]Список!$D$29,IF(A21=[1]Список!$A$30,[1]Список!$D$30,IF(A21=[1]Список!$A$31,[1]Список!$D$31,IF(A21=[1]Список!$A$32,[1]Список!$D$32,"Неверно указан номер")))))))))))))))))))))))))</f>
        <v>Попов И.Г.</v>
      </c>
      <c r="E21" s="80">
        <f>IF(A21=[1]Список!$A$8,[1]Список!$E$8,IF(A21=[1]Список!$A$9,[1]Список!$E$9,IF(A21=[1]Список!$A$10,[1]Список!$E$10,IF(A21=[1]Список!$A$11,[1]Список!$E$11,IF(A21=[1]Список!$A$12,[1]Список!$E$12,IF(A21=[1]Список!$A$13,[1]Список!$E$13,IF(A21=[1]Список!$A$14,[1]Список!$E$14,IF(A21=[1]Список!$A$15,[1]Список!$E$15,IF(A21=[1]Список!$A$16,[1]Список!$E$16,IF(A21=[1]Список!$A$17,[1]Список!$E$17,IF(A21=[1]Список!$A$18,[1]Список!$E$18,IF(A21=[1]Список!$A$19,[1]Список!$E$19,IF(A21=[1]Список!$A$20,[1]Список!$E$20,IF(A21=[1]Список!$A$21,[1]Список!$E$21,IF(A21=[1]Список!$A$22,[1]Список!$E$22,IF(A21=[1]Список!$A$23,[1]Список!$E$23,IF(A21=[1]Список!$A$24,[1]Список!$E$24,IF(A21=[1]Список!$A$25,[1]Список!$E$25,IF(A21=[1]Список!$A$26,[1]Список!$E$26,IF(A21=[1]Список!$A$27,[1]Список!$E$27,IF(A21=[1]Список!$A$28,[1]Список!$E$28,IF(A21=[1]Список!$A$29,[1]Список!$E$29,IF(A21=[1]Список!$A$30,[1]Список!$E$30,IF(A21=[1]Список!$A$31,[1]Список!$E$31,IF(A21=[1]Список!$A$32,[1]Список!$E$32,"Неверно указан номер")))))))))))))))))))))))))</f>
        <v>3</v>
      </c>
      <c r="F21" s="80" t="str">
        <f>IF(A21=[1]Список!$A$8,[1]Список!$F$8,IF(A21=[1]Список!$A$9,[1]Список!$F$9,IF(A21=[1]Список!$A$10,[1]Список!$F$10,IF(A21=[1]Список!$A$11,[1]Список!$F$11,IF(A21=[1]Список!$A$12,[1]Список!$F$12,IF(A21=[1]Список!$A$13,[1]Список!$F$13,IF(A21=[1]Список!$A$14,[1]Список!$F$14,IF(A21=[1]Список!$A$15,[1]Список!$F$15,IF(A21=[1]Список!$A$16,[1]Список!$F$16,IF(A21=[1]Список!$A$17,[1]Список!$F$17,IF(A21=[1]Список!$A$18,[1]Список!$F$18,IF(A21=[1]Список!$A$19,[1]Список!$F$19,IF(A21=[1]Список!$A$20,[1]Список!$F$20,IF(A21=[1]Список!$A$21,[1]Список!$F$21,IF(A21=[1]Список!$A$22,[1]Список!$F$22,IF(A21=[1]Список!$A$23,[1]Список!$F$23,IF(A21=[1]Список!$A$24,[1]Список!$F$24,IF(A21=[1]Список!$A$25,[1]Список!$F$25,IF(A21=[1]Список!$A$26,[1]Список!$F$26,IF(A21=[1]Список!$A$27,[1]Список!$F$27,IF(A21=[1]Список!$A$28,[1]Список!$F$28,IF(A21=[1]Список!$A$29,[1]Список!$F$29,IF(A21=[1]Список!$A$30,[1]Список!$F$30,IF(A21=[1]Список!$A$31,[1]Список!$F$31,IF(A21=[1]Список!$A$32,[1]Список!$F$32,"Неверно указан номер")))))))))))))))))))))))))</f>
        <v>Ваз 21011</v>
      </c>
      <c r="G21" s="80" t="str">
        <f>IF(A21=[1]Список!$A$8,[1]Список!$G$8,IF(A21=[1]Список!$A$9,[1]Список!$G$9,IF(A21=[1]Список!$A$10,[1]Список!$G$10,IF(A21=[1]Список!$A$11,[1]Список!$G$11,IF(A21=[1]Список!$A$12,[1]Список!$G$12,IF(A21=[1]Список!$A$13,[1]Список!$G$13,IF(A21=[1]Список!$A$14,[1]Список!$G$14,IF(A21=[1]Список!$A$15,[1]Список!$G$15,IF(A21=[1]Список!$A$16,[1]Список!$G$16,IF(A21=[1]Список!$A$17,[1]Список!$G$17,IF(A21=[1]Список!$A$18,[1]Список!$G$18,IF(A21=[1]Список!$A$19,[1]Список!$G$19,IF(A21=[1]Список!$A$20,[1]Список!$G$20,IF(A21=[1]Список!$A$21,[1]Список!$G$21,IF(A21=[1]Список!$A$22,[1]Список!$G$22,IF(A21=[1]Список!$A$23,[1]Список!$G$23,IF(A21=[1]Список!$A$24,[1]Список!$G$24,IF(A21=[1]Список!$A$25,[1]Список!$G$25,IF(A21=[1]Список!$A$26,[1]Список!$G$26,IF(A21=[1]Список!$A$27,[1]Список!$G$27,IF(A21=[1]Список!$A$28,[1]Список!$G$28,IF(A21=[1]Список!$A$29,[1]Список!$G$29,IF(A21=[1]Список!$A$30,[1]Список!$G$30,IF(A21=[1]Список!$A$31,[1]Список!$G$31,IF(A21=[1]Список!$A$32,[1]Список!$G$32,"Неверно указан номер")))))))))))))))))))))))))</f>
        <v>Е177121</v>
      </c>
    </row>
    <row r="22" spans="1:7" x14ac:dyDescent="0.25">
      <c r="A22" s="82">
        <v>61</v>
      </c>
      <c r="B22" s="79" t="str">
        <f>IF(A22=[1]Список!$A$8,[1]Список!$B$8,IF(A22=[1]Список!$A$9,[1]Список!$B$9,IF(A22=[1]Список!$A$10,[1]Список!$B$10,IF(A22=[1]Список!$A$11,[1]Список!$B$11,IF(A22=[1]Список!$A$12,[1]Список!$B$12,IF(A22=[1]Список!$A$13,[1]Список!$B$13,IF(A22=[1]Список!$A$14,[1]Список!$B$14,IF(A22=[1]Список!$A$15,[1]Список!$B$15,IF(A22=[1]Список!$A$16,[1]Список!$B$16,IF(A22=[1]Список!$A$17,[1]Список!$B$17,IF(A22=[1]Список!$A$18,[1]Список!$B$18,IF(A22=[1]Список!$A$19,[1]Список!$B$19,IF(A22=[1]Список!$A$20,[1]Список!$B$20,IF(A22=[1]Список!$A$21,[1]Список!$B$21,IF(A22=[1]Список!$A$22,[1]Список!$B$22,IF(A22=[1]Список!$A$23,[1]Список!$B$23,IF(A22=[1]Список!$A$24,[1]Список!$B$24,IF(A22=[1]Список!$A$25,[1]Список!$B$25,IF(A22=[1]Список!$A$26,[1]Список!$B$26,IF(A22=[1]Список!$A$27,[1]Список!$B$27,IF(A22=[1]Список!$A$28,[1]Список!$B$28,IF(A22=[1]Список!$A$29,[1]Список!$B$29,IF(A22=[1]Список!$A$30,[1]Список!$B$30,IF(A22=[1]Список!$A$31,[1]Список!$B$31,IF(A22=[1]Список!$A$32,[1]Список!$B$32,"Неверно указан номер")))))))))))))))))))))))))</f>
        <v>Березин Александр</v>
      </c>
      <c r="C22" s="80" t="str">
        <f>IF(A22=[1]Список!$A$8,[1]Список!$C$8,IF(A22=[1]Список!$A$9,[1]Список!$C$9,IF(A22=[1]Список!$A$10,[1]Список!$C$10,IF(A22=[1]Список!$A$11,[1]Список!$C$11,IF(A22=[1]Список!$A$12,[1]Список!$C$12,IF(A22=[1]Список!$A$13,[1]Список!$C$13,IF(A22=[1]Список!$A$14,[1]Список!$C$14,IF(A22=[1]Список!$A$15,[1]Список!$C$15,IF(A22=[1]Список!$A$16,[1]Список!$C$16,IF(A22=[1]Список!$A$17,[1]Список!$C$17,IF(A22=[1]Список!$A$18,[1]Список!$C$18,IF(A22=[1]Список!$A$19,[1]Список!$C$19,IF(A22=[1]Список!$A$20,[1]Список!$C$20,IF(A22=[1]Список!$A$21,[1]Список!$C$21,IF(A22=[1]Список!$A$22,[1]Список!$C$22,IF(A22=[1]Список!$A$23,[1]Список!$C$23,IF(A22=[1]Список!$A$24,[1]Список!$C$24,IF(A22=[1]Список!$A$25,[1]Список!$C$25,IF(A22=[1]Список!$A$26,[1]Список!$C$26,IF(A22=[1]Список!$A$27,[1]Список!$C$27,IF(A22=[1]Список!$A$28,[1]Список!$C$28,IF(A22=[1]Список!$A$29,[1]Список!$C$29,IF(A22=[1]Список!$A$30,[1]Список!$C$30,IF(A22=[1]Список!$A$31,[1]Список!$C$31,IF(A22=[1]Список!$A$32,[1]Список!$C$32,"Неверно указан номер")))))))))))))))))))))))))</f>
        <v>Чита</v>
      </c>
      <c r="D22" s="80" t="str">
        <f>IF(A22=[1]Список!$A$8,[1]Список!$D$8,IF(A22=[1]Список!$A$9,[1]Список!$D$9,IF(A22=[1]Список!$A$10,[1]Список!$D$10,IF(A22=[1]Список!$A$11,[1]Список!$D$11,IF(A22=[1]Список!$A$12,[1]Список!$D$12,IF(A22=[1]Список!$A$13,[1]Список!$D$13,IF(A22=[1]Список!$A$14,[1]Список!$D$14,IF(A22=[1]Список!$A$15,[1]Список!$D$15,IF(A22=[1]Список!$A$16,[1]Список!$D$16,IF(A22=[1]Список!$A$17,[1]Список!$D$17,IF(A22=[1]Список!$A$18,[1]Список!$D$18,IF(A22=[1]Список!$A$19,[1]Список!$D$19,IF(A22=[1]Список!$A$20,[1]Список!$D$20,IF(A22=[1]Список!$A$21,[1]Список!$D$21,IF(A22=[1]Список!$A$22,[1]Список!$D$22,IF(A22=[1]Список!$A$23,[1]Список!$D$23,IF(A22=[1]Список!$A$24,[1]Список!$D$24,IF(A22=[1]Список!$A$25,[1]Список!$D$25,IF(A22=[1]Список!$A$26,[1]Список!$D$26,IF(A22=[1]Список!$A$27,[1]Список!$D$27,IF(A22=[1]Список!$A$28,[1]Список!$D$28,IF(A22=[1]Список!$A$29,[1]Список!$D$29,IF(A22=[1]Список!$A$30,[1]Список!$D$30,IF(A22=[1]Список!$A$31,[1]Список!$D$31,IF(A22=[1]Список!$A$32,[1]Список!$D$32,"Неверно указан номер")))))))))))))))))))))))))</f>
        <v>Березин А.Е.</v>
      </c>
      <c r="E22" s="80">
        <f>IF(A22=[1]Список!$A$8,[1]Список!$E$8,IF(A22=[1]Список!$A$9,[1]Список!$E$9,IF(A22=[1]Список!$A$10,[1]Список!$E$10,IF(A22=[1]Список!$A$11,[1]Список!$E$11,IF(A22=[1]Список!$A$12,[1]Список!$E$12,IF(A22=[1]Список!$A$13,[1]Список!$E$13,IF(A22=[1]Список!$A$14,[1]Список!$E$14,IF(A22=[1]Список!$A$15,[1]Список!$E$15,IF(A22=[1]Список!$A$16,[1]Список!$E$16,IF(A22=[1]Список!$A$17,[1]Список!$E$17,IF(A22=[1]Список!$A$18,[1]Список!$E$18,IF(A22=[1]Список!$A$19,[1]Список!$E$19,IF(A22=[1]Список!$A$20,[1]Список!$E$20,IF(A22=[1]Список!$A$21,[1]Список!$E$21,IF(A22=[1]Список!$A$22,[1]Список!$E$22,IF(A22=[1]Список!$A$23,[1]Список!$E$23,IF(A22=[1]Список!$A$24,[1]Список!$E$24,IF(A22=[1]Список!$A$25,[1]Список!$E$25,IF(A22=[1]Список!$A$26,[1]Список!$E$26,IF(A22=[1]Список!$A$27,[1]Список!$E$27,IF(A22=[1]Список!$A$28,[1]Список!$E$28,IF(A22=[1]Список!$A$29,[1]Список!$E$29,IF(A22=[1]Список!$A$30,[1]Список!$E$30,IF(A22=[1]Список!$A$31,[1]Список!$E$31,IF(A22=[1]Список!$A$32,[1]Список!$E$32,"Неверно указан номер")))))))))))))))))))))))))</f>
        <v>1</v>
      </c>
      <c r="F22" s="80" t="str">
        <f>IF(A22=[1]Список!$A$8,[1]Список!$F$8,IF(A22=[1]Список!$A$9,[1]Список!$F$9,IF(A22=[1]Список!$A$10,[1]Список!$F$10,IF(A22=[1]Список!$A$11,[1]Список!$F$11,IF(A22=[1]Список!$A$12,[1]Список!$F$12,IF(A22=[1]Список!$A$13,[1]Список!$F$13,IF(A22=[1]Список!$A$14,[1]Список!$F$14,IF(A22=[1]Список!$A$15,[1]Список!$F$15,IF(A22=[1]Список!$A$16,[1]Список!$F$16,IF(A22=[1]Список!$A$17,[1]Список!$F$17,IF(A22=[1]Список!$A$18,[1]Список!$F$18,IF(A22=[1]Список!$A$19,[1]Список!$F$19,IF(A22=[1]Список!$A$20,[1]Список!$F$20,IF(A22=[1]Список!$A$21,[1]Список!$F$21,IF(A22=[1]Список!$A$22,[1]Список!$F$22,IF(A22=[1]Список!$A$23,[1]Список!$F$23,IF(A22=[1]Список!$A$24,[1]Список!$F$24,IF(A22=[1]Список!$A$25,[1]Список!$F$25,IF(A22=[1]Список!$A$26,[1]Список!$F$26,IF(A22=[1]Список!$A$27,[1]Список!$F$27,IF(A22=[1]Список!$A$28,[1]Список!$F$28,IF(A22=[1]Список!$A$29,[1]Список!$F$29,IF(A22=[1]Список!$A$30,[1]Список!$F$30,IF(A22=[1]Список!$A$31,[1]Список!$F$31,IF(A22=[1]Список!$A$32,[1]Список!$F$32,"Неверно указан номер")))))))))))))))))))))))))</f>
        <v>Ваз 2101</v>
      </c>
      <c r="G22" s="80" t="str">
        <f>IF(A22=[1]Список!$A$8,[1]Список!$G$8,IF(A22=[1]Список!$A$9,[1]Список!$G$9,IF(A22=[1]Список!$A$10,[1]Список!$G$10,IF(A22=[1]Список!$A$11,[1]Список!$G$11,IF(A22=[1]Список!$A$12,[1]Список!$G$12,IF(A22=[1]Список!$A$13,[1]Список!$G$13,IF(A22=[1]Список!$A$14,[1]Список!$G$14,IF(A22=[1]Список!$A$15,[1]Список!$G$15,IF(A22=[1]Список!$A$16,[1]Список!$G$16,IF(A22=[1]Список!$A$17,[1]Список!$G$17,IF(A22=[1]Список!$A$18,[1]Список!$G$18,IF(A22=[1]Список!$A$19,[1]Список!$G$19,IF(A22=[1]Список!$A$20,[1]Список!$G$20,IF(A22=[1]Список!$A$21,[1]Список!$G$21,IF(A22=[1]Список!$A$22,[1]Список!$G$22,IF(A22=[1]Список!$A$23,[1]Список!$G$23,IF(A22=[1]Список!$A$24,[1]Список!$G$24,IF(A22=[1]Список!$A$25,[1]Список!$G$25,IF(A22=[1]Список!$A$26,[1]Список!$G$26,IF(A22=[1]Список!$A$27,[1]Список!$G$27,IF(A22=[1]Список!$A$28,[1]Список!$G$28,IF(A22=[1]Список!$A$29,[1]Список!$G$29,IF(A22=[1]Список!$A$30,[1]Список!$G$30,IF(A22=[1]Список!$A$31,[1]Список!$G$31,IF(A22=[1]Список!$A$32,[1]Список!$G$32,"Неверно указан номер")))))))))))))))))))))))))</f>
        <v>Е177117</v>
      </c>
    </row>
    <row r="23" spans="1:7" x14ac:dyDescent="0.25">
      <c r="A23" s="78">
        <v>96</v>
      </c>
      <c r="B23" s="79" t="str">
        <f>IF(A23=[1]Список!$A$8,[1]Список!$B$8,IF(A23=[1]Список!$A$9,[1]Список!$B$9,IF(A23=[1]Список!$A$10,[1]Список!$B$10,IF(A23=[1]Список!$A$11,[1]Список!$B$11,IF(A23=[1]Список!$A$12,[1]Список!$B$12,IF(A23=[1]Список!$A$13,[1]Список!$B$13,IF(A23=[1]Список!$A$14,[1]Список!$B$14,IF(A23=[1]Список!$A$15,[1]Список!$B$15,IF(A23=[1]Список!$A$16,[1]Список!$B$16,IF(A23=[1]Список!$A$17,[1]Список!$B$17,IF(A23=[1]Список!$A$18,[1]Список!$B$18,IF(A23=[1]Список!$A$19,[1]Список!$B$19,IF(A23=[1]Список!$A$20,[1]Список!$B$20,IF(A23=[1]Список!$A$21,[1]Список!$B$21,IF(A23=[1]Список!$A$22,[1]Список!$B$22,IF(A23=[1]Список!$A$23,[1]Список!$B$23,IF(A23=[1]Список!$A$24,[1]Список!$B$24,IF(A23=[1]Список!$A$25,[1]Список!$B$25,IF(A23=[1]Список!$A$26,[1]Список!$B$26,IF(A23=[1]Список!$A$27,[1]Список!$B$27,IF(A23=[1]Список!$A$28,[1]Список!$B$28,IF(A23=[1]Список!$A$29,[1]Список!$B$29,IF(A23=[1]Список!$A$30,[1]Список!$B$30,IF(A23=[1]Список!$A$31,[1]Список!$B$31,IF(A23=[1]Список!$A$32,[1]Список!$B$32,"Неверно указан номер")))))))))))))))))))))))))</f>
        <v>Железняк Евгений</v>
      </c>
      <c r="C23" s="80" t="str">
        <f>IF(A23=[1]Список!$A$8,[1]Список!$C$8,IF(A23=[1]Список!$A$9,[1]Список!$C$9,IF(A23=[1]Список!$A$10,[1]Список!$C$10,IF(A23=[1]Список!$A$11,[1]Список!$C$11,IF(A23=[1]Список!$A$12,[1]Список!$C$12,IF(A23=[1]Список!$A$13,[1]Список!$C$13,IF(A23=[1]Список!$A$14,[1]Список!$C$14,IF(A23=[1]Список!$A$15,[1]Список!$C$15,IF(A23=[1]Список!$A$16,[1]Список!$C$16,IF(A23=[1]Список!$A$17,[1]Список!$C$17,IF(A23=[1]Список!$A$18,[1]Список!$C$18,IF(A23=[1]Список!$A$19,[1]Список!$C$19,IF(A23=[1]Список!$A$20,[1]Список!$C$20,IF(A23=[1]Список!$A$21,[1]Список!$C$21,IF(A23=[1]Список!$A$22,[1]Список!$C$22,IF(A23=[1]Список!$A$23,[1]Список!$C$23,IF(A23=[1]Список!$A$24,[1]Список!$C$24,IF(A23=[1]Список!$A$25,[1]Список!$C$25,IF(A23=[1]Список!$A$26,[1]Список!$C$26,IF(A23=[1]Список!$A$27,[1]Список!$C$27,IF(A23=[1]Список!$A$28,[1]Список!$C$28,IF(A23=[1]Список!$A$29,[1]Список!$C$29,IF(A23=[1]Список!$A$30,[1]Список!$C$30,IF(A23=[1]Список!$A$31,[1]Список!$C$31,IF(A23=[1]Список!$A$32,[1]Список!$C$32,"Неверно указан номер")))))))))))))))))))))))))</f>
        <v>Чита</v>
      </c>
      <c r="D23" s="80" t="str">
        <f>IF(A23=[1]Список!$A$8,[1]Список!$D$8,IF(A23=[1]Список!$A$9,[1]Список!$D$9,IF(A23=[1]Список!$A$10,[1]Список!$D$10,IF(A23=[1]Список!$A$11,[1]Список!$D$11,IF(A23=[1]Список!$A$12,[1]Список!$D$12,IF(A23=[1]Список!$A$13,[1]Список!$D$13,IF(A23=[1]Список!$A$14,[1]Список!$D$14,IF(A23=[1]Список!$A$15,[1]Список!$D$15,IF(A23=[1]Список!$A$16,[1]Список!$D$16,IF(A23=[1]Список!$A$17,[1]Список!$D$17,IF(A23=[1]Список!$A$18,[1]Список!$D$18,IF(A23=[1]Список!$A$19,[1]Список!$D$19,IF(A23=[1]Список!$A$20,[1]Список!$D$20,IF(A23=[1]Список!$A$21,[1]Список!$D$21,IF(A23=[1]Список!$A$22,[1]Список!$D$22,IF(A23=[1]Список!$A$23,[1]Список!$D$23,IF(A23=[1]Список!$A$24,[1]Список!$D$24,IF(A23=[1]Список!$A$25,[1]Список!$D$25,IF(A23=[1]Список!$A$26,[1]Список!$D$26,IF(A23=[1]Список!$A$27,[1]Список!$D$27,IF(A23=[1]Список!$A$28,[1]Список!$D$28,IF(A23=[1]Список!$A$29,[1]Список!$D$29,IF(A23=[1]Список!$A$30,[1]Список!$D$30,IF(A23=[1]Список!$A$31,[1]Список!$D$31,IF(A23=[1]Список!$A$32,[1]Список!$D$32,"Неверно указан номер")))))))))))))))))))))))))</f>
        <v>Железняк Е.В.</v>
      </c>
      <c r="E23" s="80">
        <f>IF(A23=[1]Список!$A$8,[1]Список!$E$8,IF(A23=[1]Список!$A$9,[1]Список!$E$9,IF(A23=[1]Список!$A$10,[1]Список!$E$10,IF(A23=[1]Список!$A$11,[1]Список!$E$11,IF(A23=[1]Список!$A$12,[1]Список!$E$12,IF(A23=[1]Список!$A$13,[1]Список!$E$13,IF(A23=[1]Список!$A$14,[1]Список!$E$14,IF(A23=[1]Список!$A$15,[1]Список!$E$15,IF(A23=[1]Список!$A$16,[1]Список!$E$16,IF(A23=[1]Список!$A$17,[1]Список!$E$17,IF(A23=[1]Список!$A$18,[1]Список!$E$18,IF(A23=[1]Список!$A$19,[1]Список!$E$19,IF(A23=[1]Список!$A$20,[1]Список!$E$20,IF(A23=[1]Список!$A$21,[1]Список!$E$21,IF(A23=[1]Список!$A$22,[1]Список!$E$22,IF(A23=[1]Список!$A$23,[1]Список!$E$23,IF(A23=[1]Список!$A$24,[1]Список!$E$24,IF(A23=[1]Список!$A$25,[1]Список!$E$25,IF(A23=[1]Список!$A$26,[1]Список!$E$26,IF(A23=[1]Список!$A$27,[1]Список!$E$27,IF(A23=[1]Список!$A$28,[1]Список!$E$28,IF(A23=[1]Список!$A$29,[1]Список!$E$29,IF(A23=[1]Список!$A$30,[1]Список!$E$30,IF(A23=[1]Список!$A$31,[1]Список!$E$31,IF(A23=[1]Список!$A$32,[1]Список!$E$32,"Неверно указан номер")))))))))))))))))))))))))</f>
        <v>1</v>
      </c>
      <c r="F23" s="80" t="str">
        <f>IF(A23=[1]Список!$A$8,[1]Список!$F$8,IF(A23=[1]Список!$A$9,[1]Список!$F$9,IF(A23=[1]Список!$A$10,[1]Список!$F$10,IF(A23=[1]Список!$A$11,[1]Список!$F$11,IF(A23=[1]Список!$A$12,[1]Список!$F$12,IF(A23=[1]Список!$A$13,[1]Список!$F$13,IF(A23=[1]Список!$A$14,[1]Список!$F$14,IF(A23=[1]Список!$A$15,[1]Список!$F$15,IF(A23=[1]Список!$A$16,[1]Список!$F$16,IF(A23=[1]Список!$A$17,[1]Список!$F$17,IF(A23=[1]Список!$A$18,[1]Список!$F$18,IF(A23=[1]Список!$A$19,[1]Список!$F$19,IF(A23=[1]Список!$A$20,[1]Список!$F$20,IF(A23=[1]Список!$A$21,[1]Список!$F$21,IF(A23=[1]Список!$A$22,[1]Список!$F$22,IF(A23=[1]Список!$A$23,[1]Список!$F$23,IF(A23=[1]Список!$A$24,[1]Список!$F$24,IF(A23=[1]Список!$A$25,[1]Список!$F$25,IF(A23=[1]Список!$A$26,[1]Список!$F$26,IF(A23=[1]Список!$A$27,[1]Список!$F$27,IF(A23=[1]Список!$A$28,[1]Список!$F$28,IF(A23=[1]Список!$A$29,[1]Список!$F$29,IF(A23=[1]Список!$A$30,[1]Список!$F$30,IF(A23=[1]Список!$A$31,[1]Список!$F$31,IF(A23=[1]Список!$A$32,[1]Список!$F$32,"Неверно указан номер")))))))))))))))))))))))))</f>
        <v>Ваз 2107</v>
      </c>
      <c r="G23" s="80" t="str">
        <f>IF(A23=[1]Список!$A$8,[1]Список!$G$8,IF(A23=[1]Список!$A$9,[1]Список!$G$9,IF(A23=[1]Список!$A$10,[1]Список!$G$10,IF(A23=[1]Список!$A$11,[1]Список!$G$11,IF(A23=[1]Список!$A$12,[1]Список!$G$12,IF(A23=[1]Список!$A$13,[1]Список!$G$13,IF(A23=[1]Список!$A$14,[1]Список!$G$14,IF(A23=[1]Список!$A$15,[1]Список!$G$15,IF(A23=[1]Список!$A$16,[1]Список!$G$16,IF(A23=[1]Список!$A$17,[1]Список!$G$17,IF(A23=[1]Список!$A$18,[1]Список!$G$18,IF(A23=[1]Список!$A$19,[1]Список!$G$19,IF(A23=[1]Список!$A$20,[1]Список!$G$20,IF(A23=[1]Список!$A$21,[1]Список!$G$21,IF(A23=[1]Список!$A$22,[1]Список!$G$22,IF(A23=[1]Список!$A$23,[1]Список!$G$23,IF(A23=[1]Список!$A$24,[1]Список!$G$24,IF(A23=[1]Список!$A$25,[1]Список!$G$25,IF(A23=[1]Список!$A$26,[1]Список!$G$26,IF(A23=[1]Список!$A$27,[1]Список!$G$27,IF(A23=[1]Список!$A$28,[1]Список!$G$28,IF(A23=[1]Список!$A$29,[1]Список!$G$29,IF(A23=[1]Список!$A$30,[1]Список!$G$30,IF(A23=[1]Список!$A$31,[1]Список!$G$31,IF(A23=[1]Список!$A$32,[1]Список!$G$32,"Неверно указан номер")))))))))))))))))))))))))</f>
        <v>Е177118</v>
      </c>
    </row>
    <row r="24" spans="1:7" x14ac:dyDescent="0.25">
      <c r="A24" s="78">
        <v>55</v>
      </c>
      <c r="B24" s="79" t="str">
        <f>IF(A24=[1]Список!$A$8,[1]Список!$B$8,IF(A24=[1]Список!$A$9,[1]Список!$B$9,IF(A24=[1]Список!$A$10,[1]Список!$B$10,IF(A24=[1]Список!$A$11,[1]Список!$B$11,IF(A24=[1]Список!$A$12,[1]Список!$B$12,IF(A24=[1]Список!$A$13,[1]Список!$B$13,IF(A24=[1]Список!$A$14,[1]Список!$B$14,IF(A24=[1]Список!$A$15,[1]Список!$B$15,IF(A24=[1]Список!$A$16,[1]Список!$B$16,IF(A24=[1]Список!$A$17,[1]Список!$B$17,IF(A24=[1]Список!$A$18,[1]Список!$B$18,IF(A24=[1]Список!$A$19,[1]Список!$B$19,IF(A24=[1]Список!$A$20,[1]Список!$B$20,IF(A24=[1]Список!$A$21,[1]Список!$B$21,IF(A24=[1]Список!$A$22,[1]Список!$B$22,IF(A24=[1]Список!$A$23,[1]Список!$B$23,IF(A24=[1]Список!$A$24,[1]Список!$B$24,IF(A24=[1]Список!$A$25,[1]Список!$B$25,IF(A24=[1]Список!$A$26,[1]Список!$B$26,IF(A24=[1]Список!$A$27,[1]Список!$B$27,IF(A24=[1]Список!$A$28,[1]Список!$B$28,IF(A24=[1]Список!$A$29,[1]Список!$B$29,IF(A24=[1]Список!$A$30,[1]Список!$B$30,IF(A24=[1]Список!$A$31,[1]Список!$B$31,IF(A24=[1]Список!$A$32,[1]Список!$B$32,"Неверно указан номер")))))))))))))))))))))))))</f>
        <v>Арапов Николай</v>
      </c>
      <c r="C24" s="80" t="str">
        <f>IF(A24=[1]Список!$A$8,[1]Список!$C$8,IF(A24=[1]Список!$A$9,[1]Список!$C$9,IF(A24=[1]Список!$A$10,[1]Список!$C$10,IF(A24=[1]Список!$A$11,[1]Список!$C$11,IF(A24=[1]Список!$A$12,[1]Список!$C$12,IF(A24=[1]Список!$A$13,[1]Список!$C$13,IF(A24=[1]Список!$A$14,[1]Список!$C$14,IF(A24=[1]Список!$A$15,[1]Список!$C$15,IF(A24=[1]Список!$A$16,[1]Список!$C$16,IF(A24=[1]Список!$A$17,[1]Список!$C$17,IF(A24=[1]Список!$A$18,[1]Список!$C$18,IF(A24=[1]Список!$A$19,[1]Список!$C$19,IF(A24=[1]Список!$A$20,[1]Список!$C$20,IF(A24=[1]Список!$A$21,[1]Список!$C$21,IF(A24=[1]Список!$A$22,[1]Список!$C$22,IF(A24=[1]Список!$A$23,[1]Список!$C$23,IF(A24=[1]Список!$A$24,[1]Список!$C$24,IF(A24=[1]Список!$A$25,[1]Список!$C$25,IF(A24=[1]Список!$A$26,[1]Список!$C$26,IF(A24=[1]Список!$A$27,[1]Список!$C$27,IF(A24=[1]Список!$A$28,[1]Список!$C$28,IF(A24=[1]Список!$A$29,[1]Список!$C$29,IF(A24=[1]Список!$A$30,[1]Список!$C$30,IF(A24=[1]Список!$A$31,[1]Список!$C$31,IF(A24=[1]Список!$A$32,[1]Список!$C$32,"Неверно указан номер")))))))))))))))))))))))))</f>
        <v>Чита</v>
      </c>
      <c r="D24" s="80" t="str">
        <f>IF(A24=[1]Список!$A$8,[1]Список!$D$8,IF(A24=[1]Список!$A$9,[1]Список!$D$9,IF(A24=[1]Список!$A$10,[1]Список!$D$10,IF(A24=[1]Список!$A$11,[1]Список!$D$11,IF(A24=[1]Список!$A$12,[1]Список!$D$12,IF(A24=[1]Список!$A$13,[1]Список!$D$13,IF(A24=[1]Список!$A$14,[1]Список!$D$14,IF(A24=[1]Список!$A$15,[1]Список!$D$15,IF(A24=[1]Список!$A$16,[1]Список!$D$16,IF(A24=[1]Список!$A$17,[1]Список!$D$17,IF(A24=[1]Список!$A$18,[1]Список!$D$18,IF(A24=[1]Список!$A$19,[1]Список!$D$19,IF(A24=[1]Список!$A$20,[1]Список!$D$20,IF(A24=[1]Список!$A$21,[1]Список!$D$21,IF(A24=[1]Список!$A$22,[1]Список!$D$22,IF(A24=[1]Список!$A$23,[1]Список!$D$23,IF(A24=[1]Список!$A$24,[1]Список!$D$24,IF(A24=[1]Список!$A$25,[1]Список!$D$25,IF(A24=[1]Список!$A$26,[1]Список!$D$26,IF(A24=[1]Список!$A$27,[1]Список!$D$27,IF(A24=[1]Список!$A$28,[1]Список!$D$28,IF(A24=[1]Список!$A$29,[1]Список!$D$29,IF(A24=[1]Список!$A$30,[1]Список!$D$30,IF(A24=[1]Список!$A$31,[1]Список!$D$31,IF(A24=[1]Список!$A$32,[1]Список!$D$32,"Неверно указан номер")))))))))))))))))))))))))</f>
        <v>Арапов Н.Н.</v>
      </c>
      <c r="E24" s="80" t="str">
        <f>IF(A24=[1]Список!$A$8,[1]Список!$E$8,IF(A24=[1]Список!$A$9,[1]Список!$E$9,IF(A24=[1]Список!$A$10,[1]Список!$E$10,IF(A24=[1]Список!$A$11,[1]Список!$E$11,IF(A24=[1]Список!$A$12,[1]Список!$E$12,IF(A24=[1]Список!$A$13,[1]Список!$E$13,IF(A24=[1]Список!$A$14,[1]Список!$E$14,IF(A24=[1]Список!$A$15,[1]Список!$E$15,IF(A24=[1]Список!$A$16,[1]Список!$E$16,IF(A24=[1]Список!$A$17,[1]Список!$E$17,IF(A24=[1]Список!$A$18,[1]Список!$E$18,IF(A24=[1]Список!$A$19,[1]Список!$E$19,IF(A24=[1]Список!$A$20,[1]Список!$E$20,IF(A24=[1]Список!$A$21,[1]Список!$E$21,IF(A24=[1]Список!$A$22,[1]Список!$E$22,IF(A24=[1]Список!$A$23,[1]Список!$E$23,IF(A24=[1]Список!$A$24,[1]Список!$E$24,IF(A24=[1]Список!$A$25,[1]Список!$E$25,IF(A24=[1]Список!$A$26,[1]Список!$E$26,IF(A24=[1]Список!$A$27,[1]Список!$E$27,IF(A24=[1]Список!$A$28,[1]Список!$E$28,IF(A24=[1]Список!$A$29,[1]Список!$E$29,IF(A24=[1]Список!$A$30,[1]Список!$E$30,IF(A24=[1]Список!$A$31,[1]Список!$E$31,IF(A24=[1]Список!$A$32,[1]Список!$E$32,"Неверно указан номер")))))))))))))))))))))))))</f>
        <v>КМС</v>
      </c>
      <c r="F24" s="80" t="str">
        <f>IF(A24=[1]Список!$A$8,[1]Список!$F$8,IF(A24=[1]Список!$A$9,[1]Список!$F$9,IF(A24=[1]Список!$A$10,[1]Список!$F$10,IF(A24=[1]Список!$A$11,[1]Список!$F$11,IF(A24=[1]Список!$A$12,[1]Список!$F$12,IF(A24=[1]Список!$A$13,[1]Список!$F$13,IF(A24=[1]Список!$A$14,[1]Список!$F$14,IF(A24=[1]Список!$A$15,[1]Список!$F$15,IF(A24=[1]Список!$A$16,[1]Список!$F$16,IF(A24=[1]Список!$A$17,[1]Список!$F$17,IF(A24=[1]Список!$A$18,[1]Список!$F$18,IF(A24=[1]Список!$A$19,[1]Список!$F$19,IF(A24=[1]Список!$A$20,[1]Список!$F$20,IF(A24=[1]Список!$A$21,[1]Список!$F$21,IF(A24=[1]Список!$A$22,[1]Список!$F$22,IF(A24=[1]Список!$A$23,[1]Список!$F$23,IF(A24=[1]Список!$A$24,[1]Список!$F$24,IF(A24=[1]Список!$A$25,[1]Список!$F$25,IF(A24=[1]Список!$A$26,[1]Список!$F$26,IF(A24=[1]Список!$A$27,[1]Список!$F$27,IF(A24=[1]Список!$A$28,[1]Список!$F$28,IF(A24=[1]Список!$A$29,[1]Список!$F$29,IF(A24=[1]Список!$A$30,[1]Список!$F$30,IF(A24=[1]Список!$A$31,[1]Список!$F$31,IF(A24=[1]Список!$A$32,[1]Список!$F$32,"Неверно указан номер")))))))))))))))))))))))))</f>
        <v>Иж 2127</v>
      </c>
      <c r="G24" s="80" t="str">
        <f>IF(A24=[1]Список!$A$8,[1]Список!$G$8,IF(A24=[1]Список!$A$9,[1]Список!$G$9,IF(A24=[1]Список!$A$10,[1]Список!$G$10,IF(A24=[1]Список!$A$11,[1]Список!$G$11,IF(A24=[1]Список!$A$12,[1]Список!$G$12,IF(A24=[1]Список!$A$13,[1]Список!$G$13,IF(A24=[1]Список!$A$14,[1]Список!$G$14,IF(A24=[1]Список!$A$15,[1]Список!$G$15,IF(A24=[1]Список!$A$16,[1]Список!$G$16,IF(A24=[1]Список!$A$17,[1]Список!$G$17,IF(A24=[1]Список!$A$18,[1]Список!$G$18,IF(A24=[1]Список!$A$19,[1]Список!$G$19,IF(A24=[1]Список!$A$20,[1]Список!$G$20,IF(A24=[1]Список!$A$21,[1]Список!$G$21,IF(A24=[1]Список!$A$22,[1]Список!$G$22,IF(A24=[1]Список!$A$23,[1]Список!$G$23,IF(A24=[1]Список!$A$24,[1]Список!$G$24,IF(A24=[1]Список!$A$25,[1]Список!$G$25,IF(A24=[1]Список!$A$26,[1]Список!$G$26,IF(A24=[1]Список!$A$27,[1]Список!$G$27,IF(A24=[1]Список!$A$28,[1]Список!$G$28,IF(A24=[1]Список!$A$29,[1]Список!$G$29,IF(A24=[1]Список!$A$30,[1]Список!$G$30,IF(A24=[1]Список!$A$31,[1]Список!$G$31,IF(A24=[1]Список!$A$32,[1]Список!$G$32,"Неверно указан номер")))))))))))))))))))))))))</f>
        <v>Д171426</v>
      </c>
    </row>
    <row r="25" spans="1:7" x14ac:dyDescent="0.25">
      <c r="A25" s="78"/>
      <c r="B25" s="79">
        <f>IF(A25=[1]Список!$A$8,[1]Список!$B$8,IF(A25=[1]Список!$A$9,[1]Список!$B$9,IF(A25=[1]Список!$A$10,[1]Список!$B$10,IF(A25=[1]Список!$A$11,[1]Список!$B$11,IF(A25=[1]Список!$A$12,[1]Список!$B$12,IF(A25=[1]Список!$A$13,[1]Список!$B$13,IF(A25=[1]Список!$A$14,[1]Список!$B$14,IF(A25=[1]Список!$A$15,[1]Список!$B$15,IF(A25=[1]Список!$A$16,[1]Список!$B$16,IF(A25=[1]Список!$A$17,[1]Список!$B$17,IF(A25=[1]Список!$A$18,[1]Список!$B$18,IF(A25=[1]Список!$A$19,[1]Список!$B$19,IF(A25=[1]Список!$A$20,[1]Список!$B$20,IF(A25=[1]Список!$A$21,[1]Список!$B$21,IF(A25=[1]Список!$A$22,[1]Список!$B$22,IF(A25=[1]Список!$A$23,[1]Список!$B$23,IF(A25=[1]Список!$A$24,[1]Список!$B$24,IF(A25=[1]Список!$A$25,[1]Список!$B$25,IF(A25=[1]Список!$A$26,[1]Список!$B$26,IF(A25=[1]Список!$A$27,[1]Список!$B$27,IF(A25=[1]Список!$A$28,[1]Список!$B$28,IF(A25=[1]Список!$A$29,[1]Список!$B$29,IF(A25=[1]Список!$A$30,[1]Список!$B$30,IF(A25=[1]Список!$A$31,[1]Список!$B$31,IF(A25=[1]Список!$A$32,[1]Список!$B$32,"Неверно указан номер")))))))))))))))))))))))))</f>
        <v>0</v>
      </c>
      <c r="C25" s="80">
        <f>IF(A25=[1]Список!$A$8,[1]Список!$C$8,IF(A25=[1]Список!$A$9,[1]Список!$C$9,IF(A25=[1]Список!$A$10,[1]Список!$C$10,IF(A25=[1]Список!$A$11,[1]Список!$C$11,IF(A25=[1]Список!$A$12,[1]Список!$C$12,IF(A25=[1]Список!$A$13,[1]Список!$C$13,IF(A25=[1]Список!$A$14,[1]Список!$C$14,IF(A25=[1]Список!$A$15,[1]Список!$C$15,IF(A25=[1]Список!$A$16,[1]Список!$C$16,IF(A25=[1]Список!$A$17,[1]Список!$C$17,IF(A25=[1]Список!$A$18,[1]Список!$C$18,IF(A25=[1]Список!$A$19,[1]Список!$C$19,IF(A25=[1]Список!$A$20,[1]Список!$C$20,IF(A25=[1]Список!$A$21,[1]Список!$C$21,IF(A25=[1]Список!$A$22,[1]Список!$C$22,IF(A25=[1]Список!$A$23,[1]Список!$C$23,IF(A25=[1]Список!$A$24,[1]Список!$C$24,IF(A25=[1]Список!$A$25,[1]Список!$C$25,IF(A25=[1]Список!$A$26,[1]Список!$C$26,IF(A25=[1]Список!$A$27,[1]Список!$C$27,IF(A25=[1]Список!$A$28,[1]Список!$C$28,IF(A25=[1]Список!$A$29,[1]Список!$C$29,IF(A25=[1]Список!$A$30,[1]Список!$C$30,IF(A25=[1]Список!$A$31,[1]Список!$C$31,IF(A25=[1]Список!$A$32,[1]Список!$C$32,"Неверно указан номер")))))))))))))))))))))))))</f>
        <v>0</v>
      </c>
      <c r="D25" s="80">
        <f>IF(A25=[1]Список!$A$8,[1]Список!$D$8,IF(A25=[1]Список!$A$9,[1]Список!$D$9,IF(A25=[1]Список!$A$10,[1]Список!$D$10,IF(A25=[1]Список!$A$11,[1]Список!$D$11,IF(A25=[1]Список!$A$12,[1]Список!$D$12,IF(A25=[1]Список!$A$13,[1]Список!$D$13,IF(A25=[1]Список!$A$14,[1]Список!$D$14,IF(A25=[1]Список!$A$15,[1]Список!$D$15,IF(A25=[1]Список!$A$16,[1]Список!$D$16,IF(A25=[1]Список!$A$17,[1]Список!$D$17,IF(A25=[1]Список!$A$18,[1]Список!$D$18,IF(A25=[1]Список!$A$19,[1]Список!$D$19,IF(A25=[1]Список!$A$20,[1]Список!$D$20,IF(A25=[1]Список!$A$21,[1]Список!$D$21,IF(A25=[1]Список!$A$22,[1]Список!$D$22,IF(A25=[1]Список!$A$23,[1]Список!$D$23,IF(A25=[1]Список!$A$24,[1]Список!$D$24,IF(A25=[1]Список!$A$25,[1]Список!$D$25,IF(A25=[1]Список!$A$26,[1]Список!$D$26,IF(A25=[1]Список!$A$27,[1]Список!$D$27,IF(A25=[1]Список!$A$28,[1]Список!$D$28,IF(A25=[1]Список!$A$29,[1]Список!$D$29,IF(A25=[1]Список!$A$30,[1]Список!$D$30,IF(A25=[1]Список!$A$31,[1]Список!$D$31,IF(A25=[1]Список!$A$32,[1]Список!$D$32,"Неверно указан номер")))))))))))))))))))))))))</f>
        <v>0</v>
      </c>
      <c r="E25" s="80">
        <f>IF(A25=[1]Список!$A$8,[1]Список!$E$8,IF(A25=[1]Список!$A$9,[1]Список!$E$9,IF(A25=[1]Список!$A$10,[1]Список!$E$10,IF(A25=[1]Список!$A$11,[1]Список!$E$11,IF(A25=[1]Список!$A$12,[1]Список!$E$12,IF(A25=[1]Список!$A$13,[1]Список!$E$13,IF(A25=[1]Список!$A$14,[1]Список!$E$14,IF(A25=[1]Список!$A$15,[1]Список!$E$15,IF(A25=[1]Список!$A$16,[1]Список!$E$16,IF(A25=[1]Список!$A$17,[1]Список!$E$17,IF(A25=[1]Список!$A$18,[1]Список!$E$18,IF(A25=[1]Список!$A$19,[1]Список!$E$19,IF(A25=[1]Список!$A$20,[1]Список!$E$20,IF(A25=[1]Список!$A$21,[1]Список!$E$21,IF(A25=[1]Список!$A$22,[1]Список!$E$22,IF(A25=[1]Список!$A$23,[1]Список!$E$23,IF(A25=[1]Список!$A$24,[1]Список!$E$24,IF(A25=[1]Список!$A$25,[1]Список!$E$25,IF(A25=[1]Список!$A$26,[1]Список!$E$26,IF(A25=[1]Список!$A$27,[1]Список!$E$27,IF(A25=[1]Список!$A$28,[1]Список!$E$28,IF(A25=[1]Список!$A$29,[1]Список!$E$29,IF(A25=[1]Список!$A$30,[1]Список!$E$30,IF(A25=[1]Список!$A$31,[1]Список!$E$31,IF(A25=[1]Список!$A$32,[1]Список!$E$32,"Неверно указан номер")))))))))))))))))))))))))</f>
        <v>0</v>
      </c>
      <c r="F25" s="80">
        <f>IF(A25=[1]Список!$A$8,[1]Список!$F$8,IF(A25=[1]Список!$A$9,[1]Список!$F$9,IF(A25=[1]Список!$A$10,[1]Список!$F$10,IF(A25=[1]Список!$A$11,[1]Список!$F$11,IF(A25=[1]Список!$A$12,[1]Список!$F$12,IF(A25=[1]Список!$A$13,[1]Список!$F$13,IF(A25=[1]Список!$A$14,[1]Список!$F$14,IF(A25=[1]Список!$A$15,[1]Список!$F$15,IF(A25=[1]Список!$A$16,[1]Список!$F$16,IF(A25=[1]Список!$A$17,[1]Список!$F$17,IF(A25=[1]Список!$A$18,[1]Список!$F$18,IF(A25=[1]Список!$A$19,[1]Список!$F$19,IF(A25=[1]Список!$A$20,[1]Список!$F$20,IF(A25=[1]Список!$A$21,[1]Список!$F$21,IF(A25=[1]Список!$A$22,[1]Список!$F$22,IF(A25=[1]Список!$A$23,[1]Список!$F$23,IF(A25=[1]Список!$A$24,[1]Список!$F$24,IF(A25=[1]Список!$A$25,[1]Список!$F$25,IF(A25=[1]Список!$A$26,[1]Список!$F$26,IF(A25=[1]Список!$A$27,[1]Список!$F$27,IF(A25=[1]Список!$A$28,[1]Список!$F$28,IF(A25=[1]Список!$A$29,[1]Список!$F$29,IF(A25=[1]Список!$A$30,[1]Список!$F$30,IF(A25=[1]Список!$A$31,[1]Список!$F$31,IF(A25=[1]Список!$A$32,[1]Список!$F$32,"Неверно указан номер")))))))))))))))))))))))))</f>
        <v>0</v>
      </c>
      <c r="G25" s="80">
        <f>IF(A25=[1]Список!$A$8,[1]Список!$G$8,IF(A25=[1]Список!$A$9,[1]Список!$G$9,IF(A25=[1]Список!$A$10,[1]Список!$G$10,IF(A25=[1]Список!$A$11,[1]Список!$G$11,IF(A25=[1]Список!$A$12,[1]Список!$G$12,IF(A25=[1]Список!$A$13,[1]Список!$G$13,IF(A25=[1]Список!$A$14,[1]Список!$G$14,IF(A25=[1]Список!$A$15,[1]Список!$G$15,IF(A25=[1]Список!$A$16,[1]Список!$G$16,IF(A25=[1]Список!$A$17,[1]Список!$G$17,IF(A25=[1]Список!$A$18,[1]Список!$G$18,IF(A25=[1]Список!$A$19,[1]Список!$G$19,IF(A25=[1]Список!$A$20,[1]Список!$G$20,IF(A25=[1]Список!$A$21,[1]Список!$G$21,IF(A25=[1]Список!$A$22,[1]Список!$G$22,IF(A25=[1]Список!$A$23,[1]Список!$G$23,IF(A25=[1]Список!$A$24,[1]Список!$G$24,IF(A25=[1]Список!$A$25,[1]Список!$G$25,IF(A25=[1]Список!$A$26,[1]Список!$G$26,IF(A25=[1]Список!$A$27,[1]Список!$G$27,IF(A25=[1]Список!$A$28,[1]Список!$G$28,IF(A25=[1]Список!$A$29,[1]Список!$G$29,IF(A25=[1]Список!$A$30,[1]Список!$G$30,IF(A25=[1]Список!$A$31,[1]Список!$G$31,IF(A25=[1]Список!$A$32,[1]Список!$G$32,"Неверно указан номер")))))))))))))))))))))))))</f>
        <v>0</v>
      </c>
    </row>
    <row r="26" spans="1:7" x14ac:dyDescent="0.25">
      <c r="A26" s="78"/>
      <c r="B26" s="79">
        <f>IF(A26=[1]Список!$A$8,[1]Список!$B$8,IF(A26=[1]Список!$A$9,[1]Список!$B$9,IF(A26=[1]Список!$A$10,[1]Список!$B$10,IF(A26=[1]Список!$A$11,[1]Список!$B$11,IF(A26=[1]Список!$A$12,[1]Список!$B$12,IF(A26=[1]Список!$A$13,[1]Список!$B$13,IF(A26=[1]Список!$A$14,[1]Список!$B$14,IF(A26=[1]Список!$A$15,[1]Список!$B$15,IF(A26=[1]Список!$A$16,[1]Список!$B$16,IF(A26=[1]Список!$A$17,[1]Список!$B$17,IF(A26=[1]Список!$A$18,[1]Список!$B$18,IF(A26=[1]Список!$A$19,[1]Список!$B$19,IF(A26=[1]Список!$A$20,[1]Список!$B$20,IF(A26=[1]Список!$A$21,[1]Список!$B$21,IF(A26=[1]Список!$A$22,[1]Список!$B$22,IF(A26=[1]Список!$A$23,[1]Список!$B$23,IF(A26=[1]Список!$A$24,[1]Список!$B$24,IF(A26=[1]Список!$A$25,[1]Список!$B$25,IF(A26=[1]Список!$A$26,[1]Список!$B$26,IF(A26=[1]Список!$A$27,[1]Список!$B$27,IF(A26=[1]Список!$A$28,[1]Список!$B$28,IF(A26=[1]Список!$A$29,[1]Список!$B$29,IF(A26=[1]Список!$A$30,[1]Список!$B$30,IF(A26=[1]Список!$A$31,[1]Список!$B$31,IF(A26=[1]Список!$A$32,[1]Список!$B$32,"Неверно указан номер")))))))))))))))))))))))))</f>
        <v>0</v>
      </c>
      <c r="C26" s="80">
        <f>IF(A26=[1]Список!$A$8,[1]Список!$C$8,IF(A26=[1]Список!$A$9,[1]Список!$C$9,IF(A26=[1]Список!$A$10,[1]Список!$C$10,IF(A26=[1]Список!$A$11,[1]Список!$C$11,IF(A26=[1]Список!$A$12,[1]Список!$C$12,IF(A26=[1]Список!$A$13,[1]Список!$C$13,IF(A26=[1]Список!$A$14,[1]Список!$C$14,IF(A26=[1]Список!$A$15,[1]Список!$C$15,IF(A26=[1]Список!$A$16,[1]Список!$C$16,IF(A26=[1]Список!$A$17,[1]Список!$C$17,IF(A26=[1]Список!$A$18,[1]Список!$C$18,IF(A26=[1]Список!$A$19,[1]Список!$C$19,IF(A26=[1]Список!$A$20,[1]Список!$C$20,IF(A26=[1]Список!$A$21,[1]Список!$C$21,IF(A26=[1]Список!$A$22,[1]Список!$C$22,IF(A26=[1]Список!$A$23,[1]Список!$C$23,IF(A26=[1]Список!$A$24,[1]Список!$C$24,IF(A26=[1]Список!$A$25,[1]Список!$C$25,IF(A26=[1]Список!$A$26,[1]Список!$C$26,IF(A26=[1]Список!$A$27,[1]Список!$C$27,IF(A26=[1]Список!$A$28,[1]Список!$C$28,IF(A26=[1]Список!$A$29,[1]Список!$C$29,IF(A26=[1]Список!$A$30,[1]Список!$C$30,IF(A26=[1]Список!$A$31,[1]Список!$C$31,IF(A26=[1]Список!$A$32,[1]Список!$C$32,"Неверно указан номер")))))))))))))))))))))))))</f>
        <v>0</v>
      </c>
      <c r="D26" s="80">
        <f>IF(A26=[1]Список!$A$8,[1]Список!$D$8,IF(A26=[1]Список!$A$9,[1]Список!$D$9,IF(A26=[1]Список!$A$10,[1]Список!$D$10,IF(A26=[1]Список!$A$11,[1]Список!$D$11,IF(A26=[1]Список!$A$12,[1]Список!$D$12,IF(A26=[1]Список!$A$13,[1]Список!$D$13,IF(A26=[1]Список!$A$14,[1]Список!$D$14,IF(A26=[1]Список!$A$15,[1]Список!$D$15,IF(A26=[1]Список!$A$16,[1]Список!$D$16,IF(A26=[1]Список!$A$17,[1]Список!$D$17,IF(A26=[1]Список!$A$18,[1]Список!$D$18,IF(A26=[1]Список!$A$19,[1]Список!$D$19,IF(A26=[1]Список!$A$20,[1]Список!$D$20,IF(A26=[1]Список!$A$21,[1]Список!$D$21,IF(A26=[1]Список!$A$22,[1]Список!$D$22,IF(A26=[1]Список!$A$23,[1]Список!$D$23,IF(A26=[1]Список!$A$24,[1]Список!$D$24,IF(A26=[1]Список!$A$25,[1]Список!$D$25,IF(A26=[1]Список!$A$26,[1]Список!$D$26,IF(A26=[1]Список!$A$27,[1]Список!$D$27,IF(A26=[1]Список!$A$28,[1]Список!$D$28,IF(A26=[1]Список!$A$29,[1]Список!$D$29,IF(A26=[1]Список!$A$30,[1]Список!$D$30,IF(A26=[1]Список!$A$31,[1]Список!$D$31,IF(A26=[1]Список!$A$32,[1]Список!$D$32,"Неверно указан номер")))))))))))))))))))))))))</f>
        <v>0</v>
      </c>
      <c r="E26" s="80">
        <f>IF(A26=[1]Список!$A$8,[1]Список!$E$8,IF(A26=[1]Список!$A$9,[1]Список!$E$9,IF(A26=[1]Список!$A$10,[1]Список!$E$10,IF(A26=[1]Список!$A$11,[1]Список!$E$11,IF(A26=[1]Список!$A$12,[1]Список!$E$12,IF(A26=[1]Список!$A$13,[1]Список!$E$13,IF(A26=[1]Список!$A$14,[1]Список!$E$14,IF(A26=[1]Список!$A$15,[1]Список!$E$15,IF(A26=[1]Список!$A$16,[1]Список!$E$16,IF(A26=[1]Список!$A$17,[1]Список!$E$17,IF(A26=[1]Список!$A$18,[1]Список!$E$18,IF(A26=[1]Список!$A$19,[1]Список!$E$19,IF(A26=[1]Список!$A$20,[1]Список!$E$20,IF(A26=[1]Список!$A$21,[1]Список!$E$21,IF(A26=[1]Список!$A$22,[1]Список!$E$22,IF(A26=[1]Список!$A$23,[1]Список!$E$23,IF(A26=[1]Список!$A$24,[1]Список!$E$24,IF(A26=[1]Список!$A$25,[1]Список!$E$25,IF(A26=[1]Список!$A$26,[1]Список!$E$26,IF(A26=[1]Список!$A$27,[1]Список!$E$27,IF(A26=[1]Список!$A$28,[1]Список!$E$28,IF(A26=[1]Список!$A$29,[1]Список!$E$29,IF(A26=[1]Список!$A$30,[1]Список!$E$30,IF(A26=[1]Список!$A$31,[1]Список!$E$31,IF(A26=[1]Список!$A$32,[1]Список!$E$32,"Неверно указан номер")))))))))))))))))))))))))</f>
        <v>0</v>
      </c>
      <c r="F26" s="80">
        <f>IF(A26=[1]Список!$A$8,[1]Список!$F$8,IF(A26=[1]Список!$A$9,[1]Список!$F$9,IF(A26=[1]Список!$A$10,[1]Список!$F$10,IF(A26=[1]Список!$A$11,[1]Список!$F$11,IF(A26=[1]Список!$A$12,[1]Список!$F$12,IF(A26=[1]Список!$A$13,[1]Список!$F$13,IF(A26=[1]Список!$A$14,[1]Список!$F$14,IF(A26=[1]Список!$A$15,[1]Список!$F$15,IF(A26=[1]Список!$A$16,[1]Список!$F$16,IF(A26=[1]Список!$A$17,[1]Список!$F$17,IF(A26=[1]Список!$A$18,[1]Список!$F$18,IF(A26=[1]Список!$A$19,[1]Список!$F$19,IF(A26=[1]Список!$A$20,[1]Список!$F$20,IF(A26=[1]Список!$A$21,[1]Список!$F$21,IF(A26=[1]Список!$A$22,[1]Список!$F$22,IF(A26=[1]Список!$A$23,[1]Список!$F$23,IF(A26=[1]Список!$A$24,[1]Список!$F$24,IF(A26=[1]Список!$A$25,[1]Список!$F$25,IF(A26=[1]Список!$A$26,[1]Список!$F$26,IF(A26=[1]Список!$A$27,[1]Список!$F$27,IF(A26=[1]Список!$A$28,[1]Список!$F$28,IF(A26=[1]Список!$A$29,[1]Список!$F$29,IF(A26=[1]Список!$A$30,[1]Список!$F$30,IF(A26=[1]Список!$A$31,[1]Список!$F$31,IF(A26=[1]Список!$A$32,[1]Список!$F$32,"Неверно указан номер")))))))))))))))))))))))))</f>
        <v>0</v>
      </c>
      <c r="G26" s="80">
        <f>IF(A26=[1]Список!$A$8,[1]Список!$G$8,IF(A26=[1]Список!$A$9,[1]Список!$G$9,IF(A26=[1]Список!$A$10,[1]Список!$G$10,IF(A26=[1]Список!$A$11,[1]Список!$G$11,IF(A26=[1]Список!$A$12,[1]Список!$G$12,IF(A26=[1]Список!$A$13,[1]Список!$G$13,IF(A26=[1]Список!$A$14,[1]Список!$G$14,IF(A26=[1]Список!$A$15,[1]Список!$G$15,IF(A26=[1]Список!$A$16,[1]Список!$G$16,IF(A26=[1]Список!$A$17,[1]Список!$G$17,IF(A26=[1]Список!$A$18,[1]Список!$G$18,IF(A26=[1]Список!$A$19,[1]Список!$G$19,IF(A26=[1]Список!$A$20,[1]Список!$G$20,IF(A26=[1]Список!$A$21,[1]Список!$G$21,IF(A26=[1]Список!$A$22,[1]Список!$G$22,IF(A26=[1]Список!$A$23,[1]Список!$G$23,IF(A26=[1]Список!$A$24,[1]Список!$G$24,IF(A26=[1]Список!$A$25,[1]Список!$G$25,IF(A26=[1]Список!$A$26,[1]Список!$G$26,IF(A26=[1]Список!$A$27,[1]Список!$G$27,IF(A26=[1]Список!$A$28,[1]Список!$G$28,IF(A26=[1]Список!$A$29,[1]Список!$G$29,IF(A26=[1]Список!$A$30,[1]Список!$G$30,IF(A26=[1]Список!$A$31,[1]Список!$G$31,IF(A26=[1]Список!$A$32,[1]Список!$G$32,"Неверно указан номер")))))))))))))))))))))))))</f>
        <v>0</v>
      </c>
    </row>
    <row r="27" spans="1:7" x14ac:dyDescent="0.25">
      <c r="A27" s="78"/>
      <c r="B27" s="79">
        <f>IF(A27=[1]Список!$A$8,[1]Список!$B$8,IF(A27=[1]Список!$A$9,[1]Список!$B$9,IF(A27=[1]Список!$A$10,[1]Список!$B$10,IF(A27=[1]Список!$A$11,[1]Список!$B$11,IF(A27=[1]Список!$A$12,[1]Список!$B$12,IF(A27=[1]Список!$A$13,[1]Список!$B$13,IF(A27=[1]Список!$A$14,[1]Список!$B$14,IF(A27=[1]Список!$A$15,[1]Список!$B$15,IF(A27=[1]Список!$A$16,[1]Список!$B$16,IF(A27=[1]Список!$A$17,[1]Список!$B$17,IF(A27=[1]Список!$A$18,[1]Список!$B$18,IF(A27=[1]Список!$A$19,[1]Список!$B$19,IF(A27=[1]Список!$A$20,[1]Список!$B$20,IF(A27=[1]Список!$A$21,[1]Список!$B$21,IF(A27=[1]Список!$A$22,[1]Список!$B$22,IF(A27=[1]Список!$A$23,[1]Список!$B$23,IF(A27=[1]Список!$A$24,[1]Список!$B$24,IF(A27=[1]Список!$A$25,[1]Список!$B$25,IF(A27=[1]Список!$A$26,[1]Список!$B$26,IF(A27=[1]Список!$A$27,[1]Список!$B$27,IF(A27=[1]Список!$A$28,[1]Список!$B$28,IF(A27=[1]Список!$A$29,[1]Список!$B$29,IF(A27=[1]Список!$A$30,[1]Список!$B$30,IF(A27=[1]Список!$A$31,[1]Список!$B$31,IF(A27=[1]Список!$A$32,[1]Список!$B$32,"Неверно указан номер")))))))))))))))))))))))))</f>
        <v>0</v>
      </c>
      <c r="C27" s="80">
        <f>IF(A27=[1]Список!$A$8,[1]Список!$C$8,IF(A27=[1]Список!$A$9,[1]Список!$C$9,IF(A27=[1]Список!$A$10,[1]Список!$C$10,IF(A27=[1]Список!$A$11,[1]Список!$C$11,IF(A27=[1]Список!$A$12,[1]Список!$C$12,IF(A27=[1]Список!$A$13,[1]Список!$C$13,IF(A27=[1]Список!$A$14,[1]Список!$C$14,IF(A27=[1]Список!$A$15,[1]Список!$C$15,IF(A27=[1]Список!$A$16,[1]Список!$C$16,IF(A27=[1]Список!$A$17,[1]Список!$C$17,IF(A27=[1]Список!$A$18,[1]Список!$C$18,IF(A27=[1]Список!$A$19,[1]Список!$C$19,IF(A27=[1]Список!$A$20,[1]Список!$C$20,IF(A27=[1]Список!$A$21,[1]Список!$C$21,IF(A27=[1]Список!$A$22,[1]Список!$C$22,IF(A27=[1]Список!$A$23,[1]Список!$C$23,IF(A27=[1]Список!$A$24,[1]Список!$C$24,IF(A27=[1]Список!$A$25,[1]Список!$C$25,IF(A27=[1]Список!$A$26,[1]Список!$C$26,IF(A27=[1]Список!$A$27,[1]Список!$C$27,IF(A27=[1]Список!$A$28,[1]Список!$C$28,IF(A27=[1]Список!$A$29,[1]Список!$C$29,IF(A27=[1]Список!$A$30,[1]Список!$C$30,IF(A27=[1]Список!$A$31,[1]Список!$C$31,IF(A27=[1]Список!$A$32,[1]Список!$C$32,"Неверно указан номер")))))))))))))))))))))))))</f>
        <v>0</v>
      </c>
      <c r="D27" s="80">
        <f>IF(A27=[1]Список!$A$8,[1]Список!$D$8,IF(A27=[1]Список!$A$9,[1]Список!$D$9,IF(A27=[1]Список!$A$10,[1]Список!$D$10,IF(A27=[1]Список!$A$11,[1]Список!$D$11,IF(A27=[1]Список!$A$12,[1]Список!$D$12,IF(A27=[1]Список!$A$13,[1]Список!$D$13,IF(A27=[1]Список!$A$14,[1]Список!$D$14,IF(A27=[1]Список!$A$15,[1]Список!$D$15,IF(A27=[1]Список!$A$16,[1]Список!$D$16,IF(A27=[1]Список!$A$17,[1]Список!$D$17,IF(A27=[1]Список!$A$18,[1]Список!$D$18,IF(A27=[1]Список!$A$19,[1]Список!$D$19,IF(A27=[1]Список!$A$20,[1]Список!$D$20,IF(A27=[1]Список!$A$21,[1]Список!$D$21,IF(A27=[1]Список!$A$22,[1]Список!$D$22,IF(A27=[1]Список!$A$23,[1]Список!$D$23,IF(A27=[1]Список!$A$24,[1]Список!$D$24,IF(A27=[1]Список!$A$25,[1]Список!$D$25,IF(A27=[1]Список!$A$26,[1]Список!$D$26,IF(A27=[1]Список!$A$27,[1]Список!$D$27,IF(A27=[1]Список!$A$28,[1]Список!$D$28,IF(A27=[1]Список!$A$29,[1]Список!$D$29,IF(A27=[1]Список!$A$30,[1]Список!$D$30,IF(A27=[1]Список!$A$31,[1]Список!$D$31,IF(A27=[1]Список!$A$32,[1]Список!$D$32,"Неверно указан номер")))))))))))))))))))))))))</f>
        <v>0</v>
      </c>
      <c r="E27" s="80">
        <f>IF(A27=[1]Список!$A$8,[1]Список!$E$8,IF(A27=[1]Список!$A$9,[1]Список!$E$9,IF(A27=[1]Список!$A$10,[1]Список!$E$10,IF(A27=[1]Список!$A$11,[1]Список!$E$11,IF(A27=[1]Список!$A$12,[1]Список!$E$12,IF(A27=[1]Список!$A$13,[1]Список!$E$13,IF(A27=[1]Список!$A$14,[1]Список!$E$14,IF(A27=[1]Список!$A$15,[1]Список!$E$15,IF(A27=[1]Список!$A$16,[1]Список!$E$16,IF(A27=[1]Список!$A$17,[1]Список!$E$17,IF(A27=[1]Список!$A$18,[1]Список!$E$18,IF(A27=[1]Список!$A$19,[1]Список!$E$19,IF(A27=[1]Список!$A$20,[1]Список!$E$20,IF(A27=[1]Список!$A$21,[1]Список!$E$21,IF(A27=[1]Список!$A$22,[1]Список!$E$22,IF(A27=[1]Список!$A$23,[1]Список!$E$23,IF(A27=[1]Список!$A$24,[1]Список!$E$24,IF(A27=[1]Список!$A$25,[1]Список!$E$25,IF(A27=[1]Список!$A$26,[1]Список!$E$26,IF(A27=[1]Список!$A$27,[1]Список!$E$27,IF(A27=[1]Список!$A$28,[1]Список!$E$28,IF(A27=[1]Список!$A$29,[1]Список!$E$29,IF(A27=[1]Список!$A$30,[1]Список!$E$30,IF(A27=[1]Список!$A$31,[1]Список!$E$31,IF(A27=[1]Список!$A$32,[1]Список!$E$32,"Неверно указан номер")))))))))))))))))))))))))</f>
        <v>0</v>
      </c>
      <c r="F27" s="80">
        <f>IF(A27=[1]Список!$A$8,[1]Список!$F$8,IF(A27=[1]Список!$A$9,[1]Список!$F$9,IF(A27=[1]Список!$A$10,[1]Список!$F$10,IF(A27=[1]Список!$A$11,[1]Список!$F$11,IF(A27=[1]Список!$A$12,[1]Список!$F$12,IF(A27=[1]Список!$A$13,[1]Список!$F$13,IF(A27=[1]Список!$A$14,[1]Список!$F$14,IF(A27=[1]Список!$A$15,[1]Список!$F$15,IF(A27=[1]Список!$A$16,[1]Список!$F$16,IF(A27=[1]Список!$A$17,[1]Список!$F$17,IF(A27=[1]Список!$A$18,[1]Список!$F$18,IF(A27=[1]Список!$A$19,[1]Список!$F$19,IF(A27=[1]Список!$A$20,[1]Список!$F$20,IF(A27=[1]Список!$A$21,[1]Список!$F$21,IF(A27=[1]Список!$A$22,[1]Список!$F$22,IF(A27=[1]Список!$A$23,[1]Список!$F$23,IF(A27=[1]Список!$A$24,[1]Список!$F$24,IF(A27=[1]Список!$A$25,[1]Список!$F$25,IF(A27=[1]Список!$A$26,[1]Список!$F$26,IF(A27=[1]Список!$A$27,[1]Список!$F$27,IF(A27=[1]Список!$A$28,[1]Список!$F$28,IF(A27=[1]Список!$A$29,[1]Список!$F$29,IF(A27=[1]Список!$A$30,[1]Список!$F$30,IF(A27=[1]Список!$A$31,[1]Список!$F$31,IF(A27=[1]Список!$A$32,[1]Список!$F$32,"Неверно указан номер")))))))))))))))))))))))))</f>
        <v>0</v>
      </c>
      <c r="G27" s="80">
        <f>IF(A27=[1]Список!$A$8,[1]Список!$G$8,IF(A27=[1]Список!$A$9,[1]Список!$G$9,IF(A27=[1]Список!$A$10,[1]Список!$G$10,IF(A27=[1]Список!$A$11,[1]Список!$G$11,IF(A27=[1]Список!$A$12,[1]Список!$G$12,IF(A27=[1]Список!$A$13,[1]Список!$G$13,IF(A27=[1]Список!$A$14,[1]Список!$G$14,IF(A27=[1]Список!$A$15,[1]Список!$G$15,IF(A27=[1]Список!$A$16,[1]Список!$G$16,IF(A27=[1]Список!$A$17,[1]Список!$G$17,IF(A27=[1]Список!$A$18,[1]Список!$G$18,IF(A27=[1]Список!$A$19,[1]Список!$G$19,IF(A27=[1]Список!$A$20,[1]Список!$G$20,IF(A27=[1]Список!$A$21,[1]Список!$G$21,IF(A27=[1]Список!$A$22,[1]Список!$G$22,IF(A27=[1]Список!$A$23,[1]Список!$G$23,IF(A27=[1]Список!$A$24,[1]Список!$G$24,IF(A27=[1]Список!$A$25,[1]Список!$G$25,IF(A27=[1]Список!$A$26,[1]Список!$G$26,IF(A27=[1]Список!$A$27,[1]Список!$G$27,IF(A27=[1]Список!$A$28,[1]Список!$G$28,IF(A27=[1]Список!$A$29,[1]Список!$G$29,IF(A27=[1]Список!$A$30,[1]Список!$G$30,IF(A27=[1]Список!$A$31,[1]Список!$G$31,IF(A27=[1]Список!$A$32,[1]Список!$G$32,"Неверно указан номер")))))))))))))))))))))))))</f>
        <v>0</v>
      </c>
    </row>
    <row r="28" spans="1:7" x14ac:dyDescent="0.25">
      <c r="A28" s="78"/>
      <c r="B28" s="79">
        <f>IF(A28=[1]Список!$A$8,[1]Список!$B$8,IF(A28=[1]Список!$A$9,[1]Список!$B$9,IF(A28=[1]Список!$A$10,[1]Список!$B$10,IF(A28=[1]Список!$A$11,[1]Список!$B$11,IF(A28=[1]Список!$A$12,[1]Список!$B$12,IF(A28=[1]Список!$A$13,[1]Список!$B$13,IF(A28=[1]Список!$A$14,[1]Список!$B$14,IF(A28=[1]Список!$A$15,[1]Список!$B$15,IF(A28=[1]Список!$A$16,[1]Список!$B$16,IF(A28=[1]Список!$A$17,[1]Список!$B$17,IF(A28=[1]Список!$A$18,[1]Список!$B$18,IF(A28=[1]Список!$A$19,[1]Список!$B$19,IF(A28=[1]Список!$A$20,[1]Список!$B$20,IF(A28=[1]Список!$A$21,[1]Список!$B$21,IF(A28=[1]Список!$A$22,[1]Список!$B$22,IF(A28=[1]Список!$A$23,[1]Список!$B$23,IF(A28=[1]Список!$A$24,[1]Список!$B$24,IF(A28=[1]Список!$A$25,[1]Список!$B$25,IF(A28=[1]Список!$A$26,[1]Список!$B$26,IF(A28=[1]Список!$A$27,[1]Список!$B$27,IF(A28=[1]Список!$A$28,[1]Список!$B$28,IF(A28=[1]Список!$A$29,[1]Список!$B$29,IF(A28=[1]Список!$A$30,[1]Список!$B$30,IF(A28=[1]Список!$A$31,[1]Список!$B$31,IF(A28=[1]Список!$A$32,[1]Список!$B$32,"Неверно указан номер")))))))))))))))))))))))))</f>
        <v>0</v>
      </c>
      <c r="C28" s="80">
        <f>IF(A28=[1]Список!$A$8,[1]Список!$C$8,IF(A28=[1]Список!$A$9,[1]Список!$C$9,IF(A28=[1]Список!$A$10,[1]Список!$C$10,IF(A28=[1]Список!$A$11,[1]Список!$C$11,IF(A28=[1]Список!$A$12,[1]Список!$C$12,IF(A28=[1]Список!$A$13,[1]Список!$C$13,IF(A28=[1]Список!$A$14,[1]Список!$C$14,IF(A28=[1]Список!$A$15,[1]Список!$C$15,IF(A28=[1]Список!$A$16,[1]Список!$C$16,IF(A28=[1]Список!$A$17,[1]Список!$C$17,IF(A28=[1]Список!$A$18,[1]Список!$C$18,IF(A28=[1]Список!$A$19,[1]Список!$C$19,IF(A28=[1]Список!$A$20,[1]Список!$C$20,IF(A28=[1]Список!$A$21,[1]Список!$C$21,IF(A28=[1]Список!$A$22,[1]Список!$C$22,IF(A28=[1]Список!$A$23,[1]Список!$C$23,IF(A28=[1]Список!$A$24,[1]Список!$C$24,IF(A28=[1]Список!$A$25,[1]Список!$C$25,IF(A28=[1]Список!$A$26,[1]Список!$C$26,IF(A28=[1]Список!$A$27,[1]Список!$C$27,IF(A28=[1]Список!$A$28,[1]Список!$C$28,IF(A28=[1]Список!$A$29,[1]Список!$C$29,IF(A28=[1]Список!$A$30,[1]Список!$C$30,IF(A28=[1]Список!$A$31,[1]Список!$C$31,IF(A28=[1]Список!$A$32,[1]Список!$C$32,"Неверно указан номер")))))))))))))))))))))))))</f>
        <v>0</v>
      </c>
      <c r="D28" s="80">
        <f>IF(A28=[1]Список!$A$8,[1]Список!$D$8,IF(A28=[1]Список!$A$9,[1]Список!$D$9,IF(A28=[1]Список!$A$10,[1]Список!$D$10,IF(A28=[1]Список!$A$11,[1]Список!$D$11,IF(A28=[1]Список!$A$12,[1]Список!$D$12,IF(A28=[1]Список!$A$13,[1]Список!$D$13,IF(A28=[1]Список!$A$14,[1]Список!$D$14,IF(A28=[1]Список!$A$15,[1]Список!$D$15,IF(A28=[1]Список!$A$16,[1]Список!$D$16,IF(A28=[1]Список!$A$17,[1]Список!$D$17,IF(A28=[1]Список!$A$18,[1]Список!$D$18,IF(A28=[1]Список!$A$19,[1]Список!$D$19,IF(A28=[1]Список!$A$20,[1]Список!$D$20,IF(A28=[1]Список!$A$21,[1]Список!$D$21,IF(A28=[1]Список!$A$22,[1]Список!$D$22,IF(A28=[1]Список!$A$23,[1]Список!$D$23,IF(A28=[1]Список!$A$24,[1]Список!$D$24,IF(A28=[1]Список!$A$25,[1]Список!$D$25,IF(A28=[1]Список!$A$26,[1]Список!$D$26,IF(A28=[1]Список!$A$27,[1]Список!$D$27,IF(A28=[1]Список!$A$28,[1]Список!$D$28,IF(A28=[1]Список!$A$29,[1]Список!$D$29,IF(A28=[1]Список!$A$30,[1]Список!$D$30,IF(A28=[1]Список!$A$31,[1]Список!$D$31,IF(A28=[1]Список!$A$32,[1]Список!$D$32,"Неверно указан номер")))))))))))))))))))))))))</f>
        <v>0</v>
      </c>
      <c r="E28" s="80">
        <f>IF(A28=[1]Список!$A$8,[1]Список!$E$8,IF(A28=[1]Список!$A$9,[1]Список!$E$9,IF(A28=[1]Список!$A$10,[1]Список!$E$10,IF(A28=[1]Список!$A$11,[1]Список!$E$11,IF(A28=[1]Список!$A$12,[1]Список!$E$12,IF(A28=[1]Список!$A$13,[1]Список!$E$13,IF(A28=[1]Список!$A$14,[1]Список!$E$14,IF(A28=[1]Список!$A$15,[1]Список!$E$15,IF(A28=[1]Список!$A$16,[1]Список!$E$16,IF(A28=[1]Список!$A$17,[1]Список!$E$17,IF(A28=[1]Список!$A$18,[1]Список!$E$18,IF(A28=[1]Список!$A$19,[1]Список!$E$19,IF(A28=[1]Список!$A$20,[1]Список!$E$20,IF(A28=[1]Список!$A$21,[1]Список!$E$21,IF(A28=[1]Список!$A$22,[1]Список!$E$22,IF(A28=[1]Список!$A$23,[1]Список!$E$23,IF(A28=[1]Список!$A$24,[1]Список!$E$24,IF(A28=[1]Список!$A$25,[1]Список!$E$25,IF(A28=[1]Список!$A$26,[1]Список!$E$26,IF(A28=[1]Список!$A$27,[1]Список!$E$27,IF(A28=[1]Список!$A$28,[1]Список!$E$28,IF(A28=[1]Список!$A$29,[1]Список!$E$29,IF(A28=[1]Список!$A$30,[1]Список!$E$30,IF(A28=[1]Список!$A$31,[1]Список!$E$31,IF(A28=[1]Список!$A$32,[1]Список!$E$32,"Неверно указан номер")))))))))))))))))))))))))</f>
        <v>0</v>
      </c>
      <c r="F28" s="80">
        <f>IF(A28=[1]Список!$A$8,[1]Список!$F$8,IF(A28=[1]Список!$A$9,[1]Список!$F$9,IF(A28=[1]Список!$A$10,[1]Список!$F$10,IF(A28=[1]Список!$A$11,[1]Список!$F$11,IF(A28=[1]Список!$A$12,[1]Список!$F$12,IF(A28=[1]Список!$A$13,[1]Список!$F$13,IF(A28=[1]Список!$A$14,[1]Список!$F$14,IF(A28=[1]Список!$A$15,[1]Список!$F$15,IF(A28=[1]Список!$A$16,[1]Список!$F$16,IF(A28=[1]Список!$A$17,[1]Список!$F$17,IF(A28=[1]Список!$A$18,[1]Список!$F$18,IF(A28=[1]Список!$A$19,[1]Список!$F$19,IF(A28=[1]Список!$A$20,[1]Список!$F$20,IF(A28=[1]Список!$A$21,[1]Список!$F$21,IF(A28=[1]Список!$A$22,[1]Список!$F$22,IF(A28=[1]Список!$A$23,[1]Список!$F$23,IF(A28=[1]Список!$A$24,[1]Список!$F$24,IF(A28=[1]Список!$A$25,[1]Список!$F$25,IF(A28=[1]Список!$A$26,[1]Список!$F$26,IF(A28=[1]Список!$A$27,[1]Список!$F$27,IF(A28=[1]Список!$A$28,[1]Список!$F$28,IF(A28=[1]Список!$A$29,[1]Список!$F$29,IF(A28=[1]Список!$A$30,[1]Список!$F$30,IF(A28=[1]Список!$A$31,[1]Список!$F$31,IF(A28=[1]Список!$A$32,[1]Список!$F$32,"Неверно указан номер")))))))))))))))))))))))))</f>
        <v>0</v>
      </c>
      <c r="G28" s="80">
        <f>IF(A28=[1]Список!$A$8,[1]Список!$G$8,IF(A28=[1]Список!$A$9,[1]Список!$G$9,IF(A28=[1]Список!$A$10,[1]Список!$G$10,IF(A28=[1]Список!$A$11,[1]Список!$G$11,IF(A28=[1]Список!$A$12,[1]Список!$G$12,IF(A28=[1]Список!$A$13,[1]Список!$G$13,IF(A28=[1]Список!$A$14,[1]Список!$G$14,IF(A28=[1]Список!$A$15,[1]Список!$G$15,IF(A28=[1]Список!$A$16,[1]Список!$G$16,IF(A28=[1]Список!$A$17,[1]Список!$G$17,IF(A28=[1]Список!$A$18,[1]Список!$G$18,IF(A28=[1]Список!$A$19,[1]Список!$G$19,IF(A28=[1]Список!$A$20,[1]Список!$G$20,IF(A28=[1]Список!$A$21,[1]Список!$G$21,IF(A28=[1]Список!$A$22,[1]Список!$G$22,IF(A28=[1]Список!$A$23,[1]Список!$G$23,IF(A28=[1]Список!$A$24,[1]Список!$G$24,IF(A28=[1]Список!$A$25,[1]Список!$G$25,IF(A28=[1]Список!$A$26,[1]Список!$G$26,IF(A28=[1]Список!$A$27,[1]Список!$G$27,IF(A28=[1]Список!$A$28,[1]Список!$G$28,IF(A28=[1]Список!$A$29,[1]Список!$G$29,IF(A28=[1]Список!$A$30,[1]Список!$G$30,IF(A28=[1]Список!$A$31,[1]Список!$G$31,IF(A28=[1]Список!$A$32,[1]Список!$G$32,"Неверно указан номер")))))))))))))))))))))))))</f>
        <v>0</v>
      </c>
    </row>
    <row r="29" spans="1:7" x14ac:dyDescent="0.25">
      <c r="A29" s="78"/>
      <c r="B29" s="79">
        <f>IF(A29=[1]Список!$A$8,[1]Список!$B$8,IF(A29=[1]Список!$A$9,[1]Список!$B$9,IF(A29=[1]Список!$A$10,[1]Список!$B$10,IF(A29=[1]Список!$A$11,[1]Список!$B$11,IF(A29=[1]Список!$A$12,[1]Список!$B$12,IF(A29=[1]Список!$A$13,[1]Список!$B$13,IF(A29=[1]Список!$A$14,[1]Список!$B$14,IF(A29=[1]Список!$A$15,[1]Список!$B$15,IF(A29=[1]Список!$A$16,[1]Список!$B$16,IF(A29=[1]Список!$A$17,[1]Список!$B$17,IF(A29=[1]Список!$A$18,[1]Список!$B$18,IF(A29=[1]Список!$A$19,[1]Список!$B$19,IF(A29=[1]Список!$A$20,[1]Список!$B$20,IF(A29=[1]Список!$A$21,[1]Список!$B$21,IF(A29=[1]Список!$A$22,[1]Список!$B$22,IF(A29=[1]Список!$A$23,[1]Список!$B$23,IF(A29=[1]Список!$A$24,[1]Список!$B$24,IF(A29=[1]Список!$A$25,[1]Список!$B$25,IF(A29=[1]Список!$A$26,[1]Список!$B$26,IF(A29=[1]Список!$A$27,[1]Список!$B$27,IF(A29=[1]Список!$A$28,[1]Список!$B$28,IF(A29=[1]Список!$A$29,[1]Список!$B$29,IF(A29=[1]Список!$A$30,[1]Список!$B$30,IF(A29=[1]Список!$A$31,[1]Список!$B$31,IF(A29=[1]Список!$A$32,[1]Список!$B$32,"Неверно указан номер")))))))))))))))))))))))))</f>
        <v>0</v>
      </c>
      <c r="C29" s="80">
        <f>IF(A29=[1]Список!$A$8,[1]Список!$C$8,IF(A29=[1]Список!$A$9,[1]Список!$C$9,IF(A29=[1]Список!$A$10,[1]Список!$C$10,IF(A29=[1]Список!$A$11,[1]Список!$C$11,IF(A29=[1]Список!$A$12,[1]Список!$C$12,IF(A29=[1]Список!$A$13,[1]Список!$C$13,IF(A29=[1]Список!$A$14,[1]Список!$C$14,IF(A29=[1]Список!$A$15,[1]Список!$C$15,IF(A29=[1]Список!$A$16,[1]Список!$C$16,IF(A29=[1]Список!$A$17,[1]Список!$C$17,IF(A29=[1]Список!$A$18,[1]Список!$C$18,IF(A29=[1]Список!$A$19,[1]Список!$C$19,IF(A29=[1]Список!$A$20,[1]Список!$C$20,IF(A29=[1]Список!$A$21,[1]Список!$C$21,IF(A29=[1]Список!$A$22,[1]Список!$C$22,IF(A29=[1]Список!$A$23,[1]Список!$C$23,IF(A29=[1]Список!$A$24,[1]Список!$C$24,IF(A29=[1]Список!$A$25,[1]Список!$C$25,IF(A29=[1]Список!$A$26,[1]Список!$C$26,IF(A29=[1]Список!$A$27,[1]Список!$C$27,IF(A29=[1]Список!$A$28,[1]Список!$C$28,IF(A29=[1]Список!$A$29,[1]Список!$C$29,IF(A29=[1]Список!$A$30,[1]Список!$C$30,IF(A29=[1]Список!$A$31,[1]Список!$C$31,IF(A29=[1]Список!$A$32,[1]Список!$C$32,"Неверно указан номер")))))))))))))))))))))))))</f>
        <v>0</v>
      </c>
      <c r="D29" s="80">
        <f>IF(A29=[1]Список!$A$8,[1]Список!$D$8,IF(A29=[1]Список!$A$9,[1]Список!$D$9,IF(A29=[1]Список!$A$10,[1]Список!$D$10,IF(A29=[1]Список!$A$11,[1]Список!$D$11,IF(A29=[1]Список!$A$12,[1]Список!$D$12,IF(A29=[1]Список!$A$13,[1]Список!$D$13,IF(A29=[1]Список!$A$14,[1]Список!$D$14,IF(A29=[1]Список!$A$15,[1]Список!$D$15,IF(A29=[1]Список!$A$16,[1]Список!$D$16,IF(A29=[1]Список!$A$17,[1]Список!$D$17,IF(A29=[1]Список!$A$18,[1]Список!$D$18,IF(A29=[1]Список!$A$19,[1]Список!$D$19,IF(A29=[1]Список!$A$20,[1]Список!$D$20,IF(A29=[1]Список!$A$21,[1]Список!$D$21,IF(A29=[1]Список!$A$22,[1]Список!$D$22,IF(A29=[1]Список!$A$23,[1]Список!$D$23,IF(A29=[1]Список!$A$24,[1]Список!$D$24,IF(A29=[1]Список!$A$25,[1]Список!$D$25,IF(A29=[1]Список!$A$26,[1]Список!$D$26,IF(A29=[1]Список!$A$27,[1]Список!$D$27,IF(A29=[1]Список!$A$28,[1]Список!$D$28,IF(A29=[1]Список!$A$29,[1]Список!$D$29,IF(A29=[1]Список!$A$30,[1]Список!$D$30,IF(A29=[1]Список!$A$31,[1]Список!$D$31,IF(A29=[1]Список!$A$32,[1]Список!$D$32,"Неверно указан номер")))))))))))))))))))))))))</f>
        <v>0</v>
      </c>
      <c r="E29" s="80">
        <f>IF(A29=[1]Список!$A$8,[1]Список!$E$8,IF(A29=[1]Список!$A$9,[1]Список!$E$9,IF(A29=[1]Список!$A$10,[1]Список!$E$10,IF(A29=[1]Список!$A$11,[1]Список!$E$11,IF(A29=[1]Список!$A$12,[1]Список!$E$12,IF(A29=[1]Список!$A$13,[1]Список!$E$13,IF(A29=[1]Список!$A$14,[1]Список!$E$14,IF(A29=[1]Список!$A$15,[1]Список!$E$15,IF(A29=[1]Список!$A$16,[1]Список!$E$16,IF(A29=[1]Список!$A$17,[1]Список!$E$17,IF(A29=[1]Список!$A$18,[1]Список!$E$18,IF(A29=[1]Список!$A$19,[1]Список!$E$19,IF(A29=[1]Список!$A$20,[1]Список!$E$20,IF(A29=[1]Список!$A$21,[1]Список!$E$21,IF(A29=[1]Список!$A$22,[1]Список!$E$22,IF(A29=[1]Список!$A$23,[1]Список!$E$23,IF(A29=[1]Список!$A$24,[1]Список!$E$24,IF(A29=[1]Список!$A$25,[1]Список!$E$25,IF(A29=[1]Список!$A$26,[1]Список!$E$26,IF(A29=[1]Список!$A$27,[1]Список!$E$27,IF(A29=[1]Список!$A$28,[1]Список!$E$28,IF(A29=[1]Список!$A$29,[1]Список!$E$29,IF(A29=[1]Список!$A$30,[1]Список!$E$30,IF(A29=[1]Список!$A$31,[1]Список!$E$31,IF(A29=[1]Список!$A$32,[1]Список!$E$32,"Неверно указан номер")))))))))))))))))))))))))</f>
        <v>0</v>
      </c>
      <c r="F29" s="80">
        <f>IF(A29=[1]Список!$A$8,[1]Список!$F$8,IF(A29=[1]Список!$A$9,[1]Список!$F$9,IF(A29=[1]Список!$A$10,[1]Список!$F$10,IF(A29=[1]Список!$A$11,[1]Список!$F$11,IF(A29=[1]Список!$A$12,[1]Список!$F$12,IF(A29=[1]Список!$A$13,[1]Список!$F$13,IF(A29=[1]Список!$A$14,[1]Список!$F$14,IF(A29=[1]Список!$A$15,[1]Список!$F$15,IF(A29=[1]Список!$A$16,[1]Список!$F$16,IF(A29=[1]Список!$A$17,[1]Список!$F$17,IF(A29=[1]Список!$A$18,[1]Список!$F$18,IF(A29=[1]Список!$A$19,[1]Список!$F$19,IF(A29=[1]Список!$A$20,[1]Список!$F$20,IF(A29=[1]Список!$A$21,[1]Список!$F$21,IF(A29=[1]Список!$A$22,[1]Список!$F$22,IF(A29=[1]Список!$A$23,[1]Список!$F$23,IF(A29=[1]Список!$A$24,[1]Список!$F$24,IF(A29=[1]Список!$A$25,[1]Список!$F$25,IF(A29=[1]Список!$A$26,[1]Список!$F$26,IF(A29=[1]Список!$A$27,[1]Список!$F$27,IF(A29=[1]Список!$A$28,[1]Список!$F$28,IF(A29=[1]Список!$A$29,[1]Список!$F$29,IF(A29=[1]Список!$A$30,[1]Список!$F$30,IF(A29=[1]Список!$A$31,[1]Список!$F$31,IF(A29=[1]Список!$A$32,[1]Список!$F$32,"Неверно указан номер")))))))))))))))))))))))))</f>
        <v>0</v>
      </c>
      <c r="G29" s="80">
        <f>IF(A29=[1]Список!$A$8,[1]Список!$G$8,IF(A29=[1]Список!$A$9,[1]Список!$G$9,IF(A29=[1]Список!$A$10,[1]Список!$G$10,IF(A29=[1]Список!$A$11,[1]Список!$G$11,IF(A29=[1]Список!$A$12,[1]Список!$G$12,IF(A29=[1]Список!$A$13,[1]Список!$G$13,IF(A29=[1]Список!$A$14,[1]Список!$G$14,IF(A29=[1]Список!$A$15,[1]Список!$G$15,IF(A29=[1]Список!$A$16,[1]Список!$G$16,IF(A29=[1]Список!$A$17,[1]Список!$G$17,IF(A29=[1]Список!$A$18,[1]Список!$G$18,IF(A29=[1]Список!$A$19,[1]Список!$G$19,IF(A29=[1]Список!$A$20,[1]Список!$G$20,IF(A29=[1]Список!$A$21,[1]Список!$G$21,IF(A29=[1]Список!$A$22,[1]Список!$G$22,IF(A29=[1]Список!$A$23,[1]Список!$G$23,IF(A29=[1]Список!$A$24,[1]Список!$G$24,IF(A29=[1]Список!$A$25,[1]Список!$G$25,IF(A29=[1]Список!$A$26,[1]Список!$G$26,IF(A29=[1]Список!$A$27,[1]Список!$G$27,IF(A29=[1]Список!$A$28,[1]Список!$G$28,IF(A29=[1]Список!$A$29,[1]Список!$G$29,IF(A29=[1]Список!$A$30,[1]Список!$G$30,IF(A29=[1]Список!$A$31,[1]Список!$G$31,IF(A29=[1]Список!$A$32,[1]Список!$G$32,"Неверно указан номер")))))))))))))))))))))))))</f>
        <v>0</v>
      </c>
    </row>
    <row r="30" spans="1:7" x14ac:dyDescent="0.25">
      <c r="A30" s="83"/>
      <c r="B30" s="79">
        <f>IF(A30=[1]Список!$A$8,[1]Список!$B$8,IF(A30=[1]Список!$A$9,[1]Список!$B$9,IF(A30=[1]Список!$A$10,[1]Список!$B$10,IF(A30=[1]Список!$A$11,[1]Список!$B$11,IF(A30=[1]Список!$A$12,[1]Список!$B$12,IF(A30=[1]Список!$A$13,[1]Список!$B$13,IF(A30=[1]Список!$A$14,[1]Список!$B$14,IF(A30=[1]Список!$A$15,[1]Список!$B$15,IF(A30=[1]Список!$A$16,[1]Список!$B$16,IF(A30=[1]Список!$A$17,[1]Список!$B$17,IF(A30=[1]Список!$A$18,[1]Список!$B$18,IF(A30=[1]Список!$A$19,[1]Список!$B$19,IF(A30=[1]Список!$A$20,[1]Список!$B$20,IF(A30=[1]Список!$A$21,[1]Список!$B$21,IF(A30=[1]Список!$A$22,[1]Список!$B$22,IF(A30=[1]Список!$A$23,[1]Список!$B$23,IF(A30=[1]Список!$A$24,[1]Список!$B$24,IF(A30=[1]Список!$A$25,[1]Список!$B$25,IF(A30=[1]Список!$A$26,[1]Список!$B$26,IF(A30=[1]Список!$A$27,[1]Список!$B$27,IF(A30=[1]Список!$A$28,[1]Список!$B$28,IF(A30=[1]Список!$A$29,[1]Список!$B$29,IF(A30=[1]Список!$A$30,[1]Список!$B$30,IF(A30=[1]Список!$A$31,[1]Список!$B$31,IF(A30=[1]Список!$A$32,[1]Список!$B$32,"Неверно указан номер")))))))))))))))))))))))))</f>
        <v>0</v>
      </c>
      <c r="C30" s="80">
        <f>IF(A30=[1]Список!$A$8,[1]Список!$C$8,IF(A30=[1]Список!$A$9,[1]Список!$C$9,IF(A30=[1]Список!$A$10,[1]Список!$C$10,IF(A30=[1]Список!$A$11,[1]Список!$C$11,IF(A30=[1]Список!$A$12,[1]Список!$C$12,IF(A30=[1]Список!$A$13,[1]Список!$C$13,IF(A30=[1]Список!$A$14,[1]Список!$C$14,IF(A30=[1]Список!$A$15,[1]Список!$C$15,IF(A30=[1]Список!$A$16,[1]Список!$C$16,IF(A30=[1]Список!$A$17,[1]Список!$C$17,IF(A30=[1]Список!$A$18,[1]Список!$C$18,IF(A30=[1]Список!$A$19,[1]Список!$C$19,IF(A30=[1]Список!$A$20,[1]Список!$C$20,IF(A30=[1]Список!$A$21,[1]Список!$C$21,IF(A30=[1]Список!$A$22,[1]Список!$C$22,IF(A30=[1]Список!$A$23,[1]Список!$C$23,IF(A30=[1]Список!$A$24,[1]Список!$C$24,IF(A30=[1]Список!$A$25,[1]Список!$C$25,IF(A30=[1]Список!$A$26,[1]Список!$C$26,IF(A30=[1]Список!$A$27,[1]Список!$C$27,IF(A30=[1]Список!$A$28,[1]Список!$C$28,IF(A30=[1]Список!$A$29,[1]Список!$C$29,IF(A30=[1]Список!$A$30,[1]Список!$C$30,IF(A30=[1]Список!$A$31,[1]Список!$C$31,IF(A30=[1]Список!$A$32,[1]Список!$C$32,"Неверно указан номер")))))))))))))))))))))))))</f>
        <v>0</v>
      </c>
      <c r="D30" s="80">
        <f>IF(A30=[1]Список!$A$8,[1]Список!$D$8,IF(A30=[1]Список!$A$9,[1]Список!$D$9,IF(A30=[1]Список!$A$10,[1]Список!$D$10,IF(A30=[1]Список!$A$11,[1]Список!$D$11,IF(A30=[1]Список!$A$12,[1]Список!$D$12,IF(A30=[1]Список!$A$13,[1]Список!$D$13,IF(A30=[1]Список!$A$14,[1]Список!$D$14,IF(A30=[1]Список!$A$15,[1]Список!$D$15,IF(A30=[1]Список!$A$16,[1]Список!$D$16,IF(A30=[1]Список!$A$17,[1]Список!$D$17,IF(A30=[1]Список!$A$18,[1]Список!$D$18,IF(A30=[1]Список!$A$19,[1]Список!$D$19,IF(A30=[1]Список!$A$20,[1]Список!$D$20,IF(A30=[1]Список!$A$21,[1]Список!$D$21,IF(A30=[1]Список!$A$22,[1]Список!$D$22,IF(A30=[1]Список!$A$23,[1]Список!$D$23,IF(A30=[1]Список!$A$24,[1]Список!$D$24,IF(A30=[1]Список!$A$25,[1]Список!$D$25,IF(A30=[1]Список!$A$26,[1]Список!$D$26,IF(A30=[1]Список!$A$27,[1]Список!$D$27,IF(A30=[1]Список!$A$28,[1]Список!$D$28,IF(A30=[1]Список!$A$29,[1]Список!$D$29,IF(A30=[1]Список!$A$30,[1]Список!$D$30,IF(A30=[1]Список!$A$31,[1]Список!$D$31,IF(A30=[1]Список!$A$32,[1]Список!$D$32,"Неверно указан номер")))))))))))))))))))))))))</f>
        <v>0</v>
      </c>
      <c r="E30" s="80">
        <f>IF(A30=[1]Список!$A$8,[1]Список!$E$8,IF(A30=[1]Список!$A$9,[1]Список!$E$9,IF(A30=[1]Список!$A$10,[1]Список!$E$10,IF(A30=[1]Список!$A$11,[1]Список!$E$11,IF(A30=[1]Список!$A$12,[1]Список!$E$12,IF(A30=[1]Список!$A$13,[1]Список!$E$13,IF(A30=[1]Список!$A$14,[1]Список!$E$14,IF(A30=[1]Список!$A$15,[1]Список!$E$15,IF(A30=[1]Список!$A$16,[1]Список!$E$16,IF(A30=[1]Список!$A$17,[1]Список!$E$17,IF(A30=[1]Список!$A$18,[1]Список!$E$18,IF(A30=[1]Список!$A$19,[1]Список!$E$19,IF(A30=[1]Список!$A$20,[1]Список!$E$20,IF(A30=[1]Список!$A$21,[1]Список!$E$21,IF(A30=[1]Список!$A$22,[1]Список!$E$22,IF(A30=[1]Список!$A$23,[1]Список!$E$23,IF(A30=[1]Список!$A$24,[1]Список!$E$24,IF(A30=[1]Список!$A$25,[1]Список!$E$25,IF(A30=[1]Список!$A$26,[1]Список!$E$26,IF(A30=[1]Список!$A$27,[1]Список!$E$27,IF(A30=[1]Список!$A$28,[1]Список!$E$28,IF(A30=[1]Список!$A$29,[1]Список!$E$29,IF(A30=[1]Список!$A$30,[1]Список!$E$30,IF(A30=[1]Список!$A$31,[1]Список!$E$31,IF(A30=[1]Список!$A$32,[1]Список!$E$32,"Неверно указан номер")))))))))))))))))))))))))</f>
        <v>0</v>
      </c>
      <c r="F30" s="80">
        <f>IF(A30=[1]Список!$A$8,[1]Список!$F$8,IF(A30=[1]Список!$A$9,[1]Список!$F$9,IF(A30=[1]Список!$A$10,[1]Список!$F$10,IF(A30=[1]Список!$A$11,[1]Список!$F$11,IF(A30=[1]Список!$A$12,[1]Список!$F$12,IF(A30=[1]Список!$A$13,[1]Список!$F$13,IF(A30=[1]Список!$A$14,[1]Список!$F$14,IF(A30=[1]Список!$A$15,[1]Список!$F$15,IF(A30=[1]Список!$A$16,[1]Список!$F$16,IF(A30=[1]Список!$A$17,[1]Список!$F$17,IF(A30=[1]Список!$A$18,[1]Список!$F$18,IF(A30=[1]Список!$A$19,[1]Список!$F$19,IF(A30=[1]Список!$A$20,[1]Список!$F$20,IF(A30=[1]Список!$A$21,[1]Список!$F$21,IF(A30=[1]Список!$A$22,[1]Список!$F$22,IF(A30=[1]Список!$A$23,[1]Список!$F$23,IF(A30=[1]Список!$A$24,[1]Список!$F$24,IF(A30=[1]Список!$A$25,[1]Список!$F$25,IF(A30=[1]Список!$A$26,[1]Список!$F$26,IF(A30=[1]Список!$A$27,[1]Список!$F$27,IF(A30=[1]Список!$A$28,[1]Список!$F$28,IF(A30=[1]Список!$A$29,[1]Список!$F$29,IF(A30=[1]Список!$A$30,[1]Список!$F$30,IF(A30=[1]Список!$A$31,[1]Список!$F$31,IF(A30=[1]Список!$A$32,[1]Список!$F$32,"Неверно указан номер")))))))))))))))))))))))))</f>
        <v>0</v>
      </c>
      <c r="G30" s="80">
        <f>IF(A30=[1]Список!$A$8,[1]Список!$G$8,IF(A30=[1]Список!$A$9,[1]Список!$G$9,IF(A30=[1]Список!$A$10,[1]Список!$G$10,IF(A30=[1]Список!$A$11,[1]Список!$G$11,IF(A30=[1]Список!$A$12,[1]Список!$G$12,IF(A30=[1]Список!$A$13,[1]Список!$G$13,IF(A30=[1]Список!$A$14,[1]Список!$G$14,IF(A30=[1]Список!$A$15,[1]Список!$G$15,IF(A30=[1]Список!$A$16,[1]Список!$G$16,IF(A30=[1]Список!$A$17,[1]Список!$G$17,IF(A30=[1]Список!$A$18,[1]Список!$G$18,IF(A30=[1]Список!$A$19,[1]Список!$G$19,IF(A30=[1]Список!$A$20,[1]Список!$G$20,IF(A30=[1]Список!$A$21,[1]Список!$G$21,IF(A30=[1]Список!$A$22,[1]Список!$G$22,IF(A30=[1]Список!$A$23,[1]Список!$G$23,IF(A30=[1]Список!$A$24,[1]Список!$G$24,IF(A30=[1]Список!$A$25,[1]Список!$G$25,IF(A30=[1]Список!$A$26,[1]Список!$G$26,IF(A30=[1]Список!$A$27,[1]Список!$G$27,IF(A30=[1]Список!$A$28,[1]Список!$G$28,IF(A30=[1]Список!$A$29,[1]Список!$G$29,IF(A30=[1]Список!$A$30,[1]Список!$G$30,IF(A30=[1]Список!$A$31,[1]Список!$G$31,IF(A30=[1]Список!$A$32,[1]Список!$G$32,"Неверно указан номер")))))))))))))))))))))))))</f>
        <v>0</v>
      </c>
    </row>
    <row r="31" spans="1:7" x14ac:dyDescent="0.25">
      <c r="A31" s="83"/>
      <c r="B31" s="79">
        <f>IF(A31=[1]Список!$A$8,[1]Список!$B$8,IF(A31=[1]Список!$A$9,[1]Список!$B$9,IF(A31=[1]Список!$A$10,[1]Список!$B$10,IF(A31=[1]Список!$A$11,[1]Список!$B$11,IF(A31=[1]Список!$A$12,[1]Список!$B$12,IF(A31=[1]Список!$A$13,[1]Список!$B$13,IF(A31=[1]Список!$A$14,[1]Список!$B$14,IF(A31=[1]Список!$A$15,[1]Список!$B$15,IF(A31=[1]Список!$A$16,[1]Список!$B$16,IF(A31=[1]Список!$A$17,[1]Список!$B$17,IF(A31=[1]Список!$A$18,[1]Список!$B$18,IF(A31=[1]Список!$A$19,[1]Список!$B$19,IF(A31=[1]Список!$A$20,[1]Список!$B$20,IF(A31=[1]Список!$A$21,[1]Список!$B$21,IF(A31=[1]Список!$A$22,[1]Список!$B$22,IF(A31=[1]Список!$A$23,[1]Список!$B$23,IF(A31=[1]Список!$A$24,[1]Список!$B$24,IF(A31=[1]Список!$A$25,[1]Список!$B$25,IF(A31=[1]Список!$A$26,[1]Список!$B$26,IF(A31=[1]Список!$A$27,[1]Список!$B$27,IF(A31=[1]Список!$A$28,[1]Список!$B$28,IF(A31=[1]Список!$A$29,[1]Список!$B$29,IF(A31=[1]Список!$A$30,[1]Список!$B$30,IF(A31=[1]Список!$A$31,[1]Список!$B$31,IF(A31=[1]Список!$A$32,[1]Список!$B$32,"Неверно указан номер")))))))))))))))))))))))))</f>
        <v>0</v>
      </c>
      <c r="C31" s="80">
        <f>IF(A31=[1]Список!$A$8,[1]Список!$C$8,IF(A31=[1]Список!$A$9,[1]Список!$C$9,IF(A31=[1]Список!$A$10,[1]Список!$C$10,IF(A31=[1]Список!$A$11,[1]Список!$C$11,IF(A31=[1]Список!$A$12,[1]Список!$C$12,IF(A31=[1]Список!$A$13,[1]Список!$C$13,IF(A31=[1]Список!$A$14,[1]Список!$C$14,IF(A31=[1]Список!$A$15,[1]Список!$C$15,IF(A31=[1]Список!$A$16,[1]Список!$C$16,IF(A31=[1]Список!$A$17,[1]Список!$C$17,IF(A31=[1]Список!$A$18,[1]Список!$C$18,IF(A31=[1]Список!$A$19,[1]Список!$C$19,IF(A31=[1]Список!$A$20,[1]Список!$C$20,IF(A31=[1]Список!$A$21,[1]Список!$C$21,IF(A31=[1]Список!$A$22,[1]Список!$C$22,IF(A31=[1]Список!$A$23,[1]Список!$C$23,IF(A31=[1]Список!$A$24,[1]Список!$C$24,IF(A31=[1]Список!$A$25,[1]Список!$C$25,IF(A31=[1]Список!$A$26,[1]Список!$C$26,IF(A31=[1]Список!$A$27,[1]Список!$C$27,IF(A31=[1]Список!$A$28,[1]Список!$C$28,IF(A31=[1]Список!$A$29,[1]Список!$C$29,IF(A31=[1]Список!$A$30,[1]Список!$C$30,IF(A31=[1]Список!$A$31,[1]Список!$C$31,IF(A31=[1]Список!$A$32,[1]Список!$C$32,"Неверно указан номер")))))))))))))))))))))))))</f>
        <v>0</v>
      </c>
      <c r="D31" s="80">
        <f>IF(A31=[1]Список!$A$8,[1]Список!$D$8,IF(A31=[1]Список!$A$9,[1]Список!$D$9,IF(A31=[1]Список!$A$10,[1]Список!$D$10,IF(A31=[1]Список!$A$11,[1]Список!$D$11,IF(A31=[1]Список!$A$12,[1]Список!$D$12,IF(A31=[1]Список!$A$13,[1]Список!$D$13,IF(A31=[1]Список!$A$14,[1]Список!$D$14,IF(A31=[1]Список!$A$15,[1]Список!$D$15,IF(A31=[1]Список!$A$16,[1]Список!$D$16,IF(A31=[1]Список!$A$17,[1]Список!$D$17,IF(A31=[1]Список!$A$18,[1]Список!$D$18,IF(A31=[1]Список!$A$19,[1]Список!$D$19,IF(A31=[1]Список!$A$20,[1]Список!$D$20,IF(A31=[1]Список!$A$21,[1]Список!$D$21,IF(A31=[1]Список!$A$22,[1]Список!$D$22,IF(A31=[1]Список!$A$23,[1]Список!$D$23,IF(A31=[1]Список!$A$24,[1]Список!$D$24,IF(A31=[1]Список!$A$25,[1]Список!$D$25,IF(A31=[1]Список!$A$26,[1]Список!$D$26,IF(A31=[1]Список!$A$27,[1]Список!$D$27,IF(A31=[1]Список!$A$28,[1]Список!$D$28,IF(A31=[1]Список!$A$29,[1]Список!$D$29,IF(A31=[1]Список!$A$30,[1]Список!$D$30,IF(A31=[1]Список!$A$31,[1]Список!$D$31,IF(A31=[1]Список!$A$32,[1]Список!$D$32,"Неверно указан номер")))))))))))))))))))))))))</f>
        <v>0</v>
      </c>
      <c r="E31" s="80">
        <f>IF(A31=[1]Список!$A$8,[1]Список!$E$8,IF(A31=[1]Список!$A$9,[1]Список!$E$9,IF(A31=[1]Список!$A$10,[1]Список!$E$10,IF(A31=[1]Список!$A$11,[1]Список!$E$11,IF(A31=[1]Список!$A$12,[1]Список!$E$12,IF(A31=[1]Список!$A$13,[1]Список!$E$13,IF(A31=[1]Список!$A$14,[1]Список!$E$14,IF(A31=[1]Список!$A$15,[1]Список!$E$15,IF(A31=[1]Список!$A$16,[1]Список!$E$16,IF(A31=[1]Список!$A$17,[1]Список!$E$17,IF(A31=[1]Список!$A$18,[1]Список!$E$18,IF(A31=[1]Список!$A$19,[1]Список!$E$19,IF(A31=[1]Список!$A$20,[1]Список!$E$20,IF(A31=[1]Список!$A$21,[1]Список!$E$21,IF(A31=[1]Список!$A$22,[1]Список!$E$22,IF(A31=[1]Список!$A$23,[1]Список!$E$23,IF(A31=[1]Список!$A$24,[1]Список!$E$24,IF(A31=[1]Список!$A$25,[1]Список!$E$25,IF(A31=[1]Список!$A$26,[1]Список!$E$26,IF(A31=[1]Список!$A$27,[1]Список!$E$27,IF(A31=[1]Список!$A$28,[1]Список!$E$28,IF(A31=[1]Список!$A$29,[1]Список!$E$29,IF(A31=[1]Список!$A$30,[1]Список!$E$30,IF(A31=[1]Список!$A$31,[1]Список!$E$31,IF(A31=[1]Список!$A$32,[1]Список!$E$32,"Неверно указан номер")))))))))))))))))))))))))</f>
        <v>0</v>
      </c>
      <c r="F31" s="80">
        <f>IF(A31=[1]Список!$A$8,[1]Список!$F$8,IF(A31=[1]Список!$A$9,[1]Список!$F$9,IF(A31=[1]Список!$A$10,[1]Список!$F$10,IF(A31=[1]Список!$A$11,[1]Список!$F$11,IF(A31=[1]Список!$A$12,[1]Список!$F$12,IF(A31=[1]Список!$A$13,[1]Список!$F$13,IF(A31=[1]Список!$A$14,[1]Список!$F$14,IF(A31=[1]Список!$A$15,[1]Список!$F$15,IF(A31=[1]Список!$A$16,[1]Список!$F$16,IF(A31=[1]Список!$A$17,[1]Список!$F$17,IF(A31=[1]Список!$A$18,[1]Список!$F$18,IF(A31=[1]Список!$A$19,[1]Список!$F$19,IF(A31=[1]Список!$A$20,[1]Список!$F$20,IF(A31=[1]Список!$A$21,[1]Список!$F$21,IF(A31=[1]Список!$A$22,[1]Список!$F$22,IF(A31=[1]Список!$A$23,[1]Список!$F$23,IF(A31=[1]Список!$A$24,[1]Список!$F$24,IF(A31=[1]Список!$A$25,[1]Список!$F$25,IF(A31=[1]Список!$A$26,[1]Список!$F$26,IF(A31=[1]Список!$A$27,[1]Список!$F$27,IF(A31=[1]Список!$A$28,[1]Список!$F$28,IF(A31=[1]Список!$A$29,[1]Список!$F$29,IF(A31=[1]Список!$A$30,[1]Список!$F$30,IF(A31=[1]Список!$A$31,[1]Список!$F$31,IF(A31=[1]Список!$A$32,[1]Список!$F$32,"Неверно указан номер")))))))))))))))))))))))))</f>
        <v>0</v>
      </c>
      <c r="G31" s="80">
        <f>IF(A31=[1]Список!$A$8,[1]Список!$G$8,IF(A31=[1]Список!$A$9,[1]Список!$G$9,IF(A31=[1]Список!$A$10,[1]Список!$G$10,IF(A31=[1]Список!$A$11,[1]Список!$G$11,IF(A31=[1]Список!$A$12,[1]Список!$G$12,IF(A31=[1]Список!$A$13,[1]Список!$G$13,IF(A31=[1]Список!$A$14,[1]Список!$G$14,IF(A31=[1]Список!$A$15,[1]Список!$G$15,IF(A31=[1]Список!$A$16,[1]Список!$G$16,IF(A31=[1]Список!$A$17,[1]Список!$G$17,IF(A31=[1]Список!$A$18,[1]Список!$G$18,IF(A31=[1]Список!$A$19,[1]Список!$G$19,IF(A31=[1]Список!$A$20,[1]Список!$G$20,IF(A31=[1]Список!$A$21,[1]Список!$G$21,IF(A31=[1]Список!$A$22,[1]Список!$G$22,IF(A31=[1]Список!$A$23,[1]Список!$G$23,IF(A31=[1]Список!$A$24,[1]Список!$G$24,IF(A31=[1]Список!$A$25,[1]Список!$G$25,IF(A31=[1]Список!$A$26,[1]Список!$G$26,IF(A31=[1]Список!$A$27,[1]Список!$G$27,IF(A31=[1]Список!$A$28,[1]Список!$G$28,IF(A31=[1]Список!$A$29,[1]Список!$G$29,IF(A31=[1]Список!$A$30,[1]Список!$G$30,IF(A31=[1]Список!$A$31,[1]Список!$G$31,IF(A31=[1]Список!$A$32,[1]Список!$G$32,"Неверно указан номер")))))))))))))))))))))))))</f>
        <v>0</v>
      </c>
    </row>
    <row r="32" spans="1:7" x14ac:dyDescent="0.25">
      <c r="A32" s="81"/>
      <c r="B32" s="79">
        <f>IF(A32=[1]Список!$A$8,[1]Список!$B$8,IF(A32=[1]Список!$A$9,[1]Список!$B$9,IF(A32=[1]Список!$A$10,[1]Список!$B$10,IF(A32=[1]Список!$A$11,[1]Список!$B$11,IF(A32=[1]Список!$A$12,[1]Список!$B$12,IF(A32=[1]Список!$A$13,[1]Список!$B$13,IF(A32=[1]Список!$A$14,[1]Список!$B$14,IF(A32=[1]Список!$A$15,[1]Список!$B$15,IF(A32=[1]Список!$A$16,[1]Список!$B$16,IF(A32=[1]Список!$A$17,[1]Список!$B$17,IF(A32=[1]Список!$A$18,[1]Список!$B$18,IF(A32=[1]Список!$A$19,[1]Список!$B$19,IF(A32=[1]Список!$A$20,[1]Список!$B$20,IF(A32=[1]Список!$A$21,[1]Список!$B$21,IF(A32=[1]Список!$A$22,[1]Список!$B$22,IF(A32=[1]Список!$A$23,[1]Список!$B$23,IF(A32=[1]Список!$A$24,[1]Список!$B$24,IF(A32=[1]Список!$A$25,[1]Список!$B$25,IF(A32=[1]Список!$A$26,[1]Список!$B$26,IF(A32=[1]Список!$A$27,[1]Список!$B$27,IF(A32=[1]Список!$A$28,[1]Список!$B$28,IF(A32=[1]Список!$A$29,[1]Список!$B$29,IF(A32=[1]Список!$A$30,[1]Список!$B$30,IF(A32=[1]Список!$A$31,[1]Список!$B$31,IF(A32=[1]Список!$A$32,[1]Список!$B$32,"Неверно указан номер")))))))))))))))))))))))))</f>
        <v>0</v>
      </c>
      <c r="C32" s="80">
        <f>IF(A32=[1]Список!$A$8,[1]Список!$C$8,IF(A32=[1]Список!$A$9,[1]Список!$C$9,IF(A32=[1]Список!$A$10,[1]Список!$C$10,IF(A32=[1]Список!$A$11,[1]Список!$C$11,IF(A32=[1]Список!$A$12,[1]Список!$C$12,IF(A32=[1]Список!$A$13,[1]Список!$C$13,IF(A32=[1]Список!$A$14,[1]Список!$C$14,IF(A32=[1]Список!$A$15,[1]Список!$C$15,IF(A32=[1]Список!$A$16,[1]Список!$C$16,IF(A32=[1]Список!$A$17,[1]Список!$C$17,IF(A32=[1]Список!$A$18,[1]Список!$C$18,IF(A32=[1]Список!$A$19,[1]Список!$C$19,IF(A32=[1]Список!$A$20,[1]Список!$C$20,IF(A32=[1]Список!$A$21,[1]Список!$C$21,IF(A32=[1]Список!$A$22,[1]Список!$C$22,IF(A32=[1]Список!$A$23,[1]Список!$C$23,IF(A32=[1]Список!$A$24,[1]Список!$C$24,IF(A32=[1]Список!$A$25,[1]Список!$C$25,IF(A32=[1]Список!$A$26,[1]Список!$C$26,IF(A32=[1]Список!$A$27,[1]Список!$C$27,IF(A32=[1]Список!$A$28,[1]Список!$C$28,IF(A32=[1]Список!$A$29,[1]Список!$C$29,IF(A32=[1]Список!$A$30,[1]Список!$C$30,IF(A32=[1]Список!$A$31,[1]Список!$C$31,IF(A32=[1]Список!$A$32,[1]Список!$C$32,"Неверно указан номер")))))))))))))))))))))))))</f>
        <v>0</v>
      </c>
      <c r="D32" s="80">
        <f>IF(A32=[1]Список!$A$8,[1]Список!$D$8,IF(A32=[1]Список!$A$9,[1]Список!$D$9,IF(A32=[1]Список!$A$10,[1]Список!$D$10,IF(A32=[1]Список!$A$11,[1]Список!$D$11,IF(A32=[1]Список!$A$12,[1]Список!$D$12,IF(A32=[1]Список!$A$13,[1]Список!$D$13,IF(A32=[1]Список!$A$14,[1]Список!$D$14,IF(A32=[1]Список!$A$15,[1]Список!$D$15,IF(A32=[1]Список!$A$16,[1]Список!$D$16,IF(A32=[1]Список!$A$17,[1]Список!$D$17,IF(A32=[1]Список!$A$18,[1]Список!$D$18,IF(A32=[1]Список!$A$19,[1]Список!$D$19,IF(A32=[1]Список!$A$20,[1]Список!$D$20,IF(A32=[1]Список!$A$21,[1]Список!$D$21,IF(A32=[1]Список!$A$22,[1]Список!$D$22,IF(A32=[1]Список!$A$23,[1]Список!$D$23,IF(A32=[1]Список!$A$24,[1]Список!$D$24,IF(A32=[1]Список!$A$25,[1]Список!$D$25,IF(A32=[1]Список!$A$26,[1]Список!$D$26,IF(A32=[1]Список!$A$27,[1]Список!$D$27,IF(A32=[1]Список!$A$28,[1]Список!$D$28,IF(A32=[1]Список!$A$29,[1]Список!$D$29,IF(A32=[1]Список!$A$30,[1]Список!$D$30,IF(A32=[1]Список!$A$31,[1]Список!$D$31,IF(A32=[1]Список!$A$32,[1]Список!$D$32,"Неверно указан номер")))))))))))))))))))))))))</f>
        <v>0</v>
      </c>
      <c r="E32" s="80">
        <f>IF(A32=[1]Список!$A$8,[1]Список!$E$8,IF(A32=[1]Список!$A$9,[1]Список!$E$9,IF(A32=[1]Список!$A$10,[1]Список!$E$10,IF(A32=[1]Список!$A$11,[1]Список!$E$11,IF(A32=[1]Список!$A$12,[1]Список!$E$12,IF(A32=[1]Список!$A$13,[1]Список!$E$13,IF(A32=[1]Список!$A$14,[1]Список!$E$14,IF(A32=[1]Список!$A$15,[1]Список!$E$15,IF(A32=[1]Список!$A$16,[1]Список!$E$16,IF(A32=[1]Список!$A$17,[1]Список!$E$17,IF(A32=[1]Список!$A$18,[1]Список!$E$18,IF(A32=[1]Список!$A$19,[1]Список!$E$19,IF(A32=[1]Список!$A$20,[1]Список!$E$20,IF(A32=[1]Список!$A$21,[1]Список!$E$21,IF(A32=[1]Список!$A$22,[1]Список!$E$22,IF(A32=[1]Список!$A$23,[1]Список!$E$23,IF(A32=[1]Список!$A$24,[1]Список!$E$24,IF(A32=[1]Список!$A$25,[1]Список!$E$25,IF(A32=[1]Список!$A$26,[1]Список!$E$26,IF(A32=[1]Список!$A$27,[1]Список!$E$27,IF(A32=[1]Список!$A$28,[1]Список!$E$28,IF(A32=[1]Список!$A$29,[1]Список!$E$29,IF(A32=[1]Список!$A$30,[1]Список!$E$30,IF(A32=[1]Список!$A$31,[1]Список!$E$31,IF(A32=[1]Список!$A$32,[1]Список!$E$32,"Неверно указан номер")))))))))))))))))))))))))</f>
        <v>0</v>
      </c>
      <c r="F32" s="80">
        <f>IF(A32=[1]Список!$A$8,[1]Список!$F$8,IF(A32=[1]Список!$A$9,[1]Список!$F$9,IF(A32=[1]Список!$A$10,[1]Список!$F$10,IF(A32=[1]Список!$A$11,[1]Список!$F$11,IF(A32=[1]Список!$A$12,[1]Список!$F$12,IF(A32=[1]Список!$A$13,[1]Список!$F$13,IF(A32=[1]Список!$A$14,[1]Список!$F$14,IF(A32=[1]Список!$A$15,[1]Список!$F$15,IF(A32=[1]Список!$A$16,[1]Список!$F$16,IF(A32=[1]Список!$A$17,[1]Список!$F$17,IF(A32=[1]Список!$A$18,[1]Список!$F$18,IF(A32=[1]Список!$A$19,[1]Список!$F$19,IF(A32=[1]Список!$A$20,[1]Список!$F$20,IF(A32=[1]Список!$A$21,[1]Список!$F$21,IF(A32=[1]Список!$A$22,[1]Список!$F$22,IF(A32=[1]Список!$A$23,[1]Список!$F$23,IF(A32=[1]Список!$A$24,[1]Список!$F$24,IF(A32=[1]Список!$A$25,[1]Список!$F$25,IF(A32=[1]Список!$A$26,[1]Список!$F$26,IF(A32=[1]Список!$A$27,[1]Список!$F$27,IF(A32=[1]Список!$A$28,[1]Список!$F$28,IF(A32=[1]Список!$A$29,[1]Список!$F$29,IF(A32=[1]Список!$A$30,[1]Список!$F$30,IF(A32=[1]Список!$A$31,[1]Список!$F$31,IF(A32=[1]Список!$A$32,[1]Список!$F$32,"Неверно указан номер")))))))))))))))))))))))))</f>
        <v>0</v>
      </c>
      <c r="G32" s="80">
        <f>IF(A32=[1]Список!$A$8,[1]Список!$G$8,IF(A32=[1]Список!$A$9,[1]Список!$G$9,IF(A32=[1]Список!$A$10,[1]Список!$G$10,IF(A32=[1]Список!$A$11,[1]Список!$G$11,IF(A32=[1]Список!$A$12,[1]Список!$G$12,IF(A32=[1]Список!$A$13,[1]Список!$G$13,IF(A32=[1]Список!$A$14,[1]Список!$G$14,IF(A32=[1]Список!$A$15,[1]Список!$G$15,IF(A32=[1]Список!$A$16,[1]Список!$G$16,IF(A32=[1]Список!$A$17,[1]Список!$G$17,IF(A32=[1]Список!$A$18,[1]Список!$G$18,IF(A32=[1]Список!$A$19,[1]Список!$G$19,IF(A32=[1]Список!$A$20,[1]Список!$G$20,IF(A32=[1]Список!$A$21,[1]Список!$G$21,IF(A32=[1]Список!$A$22,[1]Список!$G$22,IF(A32=[1]Список!$A$23,[1]Список!$G$23,IF(A32=[1]Список!$A$24,[1]Список!$G$24,IF(A32=[1]Список!$A$25,[1]Список!$G$25,IF(A32=[1]Список!$A$26,[1]Список!$G$26,IF(A32=[1]Список!$A$27,[1]Список!$G$27,IF(A32=[1]Список!$A$28,[1]Список!$G$28,IF(A32=[1]Список!$A$29,[1]Список!$G$29,IF(A32=[1]Список!$A$30,[1]Список!$G$30,IF(A32=[1]Список!$A$31,[1]Список!$G$31,IF(A32=[1]Список!$A$32,[1]Список!$G$32,"Неверно указан номер")))))))))))))))))))))))))</f>
        <v>0</v>
      </c>
    </row>
    <row r="33" spans="1:7" x14ac:dyDescent="0.25">
      <c r="A33" s="81"/>
      <c r="B33" s="79">
        <f>IF(A33=[1]Список!$A$8,[1]Список!$B$8,IF(A33=[1]Список!$A$9,[1]Список!$B$9,IF(A33=[1]Список!$A$10,[1]Список!$B$10,IF(A33=[1]Список!$A$11,[1]Список!$B$11,IF(A33=[1]Список!$A$12,[1]Список!$B$12,IF(A33=[1]Список!$A$13,[1]Список!$B$13,IF(A33=[1]Список!$A$14,[1]Список!$B$14,IF(A33=[1]Список!$A$15,[1]Список!$B$15,IF(A33=[1]Список!$A$16,[1]Список!$B$16,IF(A33=[1]Список!$A$17,[1]Список!$B$17,IF(A33=[1]Список!$A$18,[1]Список!$B$18,IF(A33=[1]Список!$A$19,[1]Список!$B$19,IF(A33=[1]Список!$A$20,[1]Список!$B$20,IF(A33=[1]Список!$A$21,[1]Список!$B$21,IF(A33=[1]Список!$A$22,[1]Список!$B$22,IF(A33=[1]Список!$A$23,[1]Список!$B$23,IF(A33=[1]Список!$A$24,[1]Список!$B$24,IF(A33=[1]Список!$A$25,[1]Список!$B$25,IF(A33=[1]Список!$A$26,[1]Список!$B$26,IF(A33=[1]Список!$A$27,[1]Список!$B$27,IF(A33=[1]Список!$A$28,[1]Список!$B$28,IF(A33=[1]Список!$A$29,[1]Список!$B$29,IF(A33=[1]Список!$A$30,[1]Список!$B$30,IF(A33=[1]Список!$A$31,[1]Список!$B$31,IF(A33=[1]Список!$A$32,[1]Список!$B$32,"Неверно указан номер")))))))))))))))))))))))))</f>
        <v>0</v>
      </c>
      <c r="C33" s="80">
        <f>IF(A33=[1]Список!$A$8,[1]Список!$C$8,IF(A33=[1]Список!$A$9,[1]Список!$C$9,IF(A33=[1]Список!$A$10,[1]Список!$C$10,IF(A33=[1]Список!$A$11,[1]Список!$C$11,IF(A33=[1]Список!$A$12,[1]Список!$C$12,IF(A33=[1]Список!$A$13,[1]Список!$C$13,IF(A33=[1]Список!$A$14,[1]Список!$C$14,IF(A33=[1]Список!$A$15,[1]Список!$C$15,IF(A33=[1]Список!$A$16,[1]Список!$C$16,IF(A33=[1]Список!$A$17,[1]Список!$C$17,IF(A33=[1]Список!$A$18,[1]Список!$C$18,IF(A33=[1]Список!$A$19,[1]Список!$C$19,IF(A33=[1]Список!$A$20,[1]Список!$C$20,IF(A33=[1]Список!$A$21,[1]Список!$C$21,IF(A33=[1]Список!$A$22,[1]Список!$C$22,IF(A33=[1]Список!$A$23,[1]Список!$C$23,IF(A33=[1]Список!$A$24,[1]Список!$C$24,IF(A33=[1]Список!$A$25,[1]Список!$C$25,IF(A33=[1]Список!$A$26,[1]Список!$C$26,IF(A33=[1]Список!$A$27,[1]Список!$C$27,IF(A33=[1]Список!$A$28,[1]Список!$C$28,IF(A33=[1]Список!$A$29,[1]Список!$C$29,IF(A33=[1]Список!$A$30,[1]Список!$C$30,IF(A33=[1]Список!$A$31,[1]Список!$C$31,IF(A33=[1]Список!$A$32,[1]Список!$C$32,"Неверно указан номер")))))))))))))))))))))))))</f>
        <v>0</v>
      </c>
      <c r="D33" s="80">
        <f>IF(A33=[1]Список!$A$8,[1]Список!$D$8,IF(A33=[1]Список!$A$9,[1]Список!$D$9,IF(A33=[1]Список!$A$10,[1]Список!$D$10,IF(A33=[1]Список!$A$11,[1]Список!$D$11,IF(A33=[1]Список!$A$12,[1]Список!$D$12,IF(A33=[1]Список!$A$13,[1]Список!$D$13,IF(A33=[1]Список!$A$14,[1]Список!$D$14,IF(A33=[1]Список!$A$15,[1]Список!$D$15,IF(A33=[1]Список!$A$16,[1]Список!$D$16,IF(A33=[1]Список!$A$17,[1]Список!$D$17,IF(A33=[1]Список!$A$18,[1]Список!$D$18,IF(A33=[1]Список!$A$19,[1]Список!$D$19,IF(A33=[1]Список!$A$20,[1]Список!$D$20,IF(A33=[1]Список!$A$21,[1]Список!$D$21,IF(A33=[1]Список!$A$22,[1]Список!$D$22,IF(A33=[1]Список!$A$23,[1]Список!$D$23,IF(A33=[1]Список!$A$24,[1]Список!$D$24,IF(A33=[1]Список!$A$25,[1]Список!$D$25,IF(A33=[1]Список!$A$26,[1]Список!$D$26,IF(A33=[1]Список!$A$27,[1]Список!$D$27,IF(A33=[1]Список!$A$28,[1]Список!$D$28,IF(A33=[1]Список!$A$29,[1]Список!$D$29,IF(A33=[1]Список!$A$30,[1]Список!$D$30,IF(A33=[1]Список!$A$31,[1]Список!$D$31,IF(A33=[1]Список!$A$32,[1]Список!$D$32,"Неверно указан номер")))))))))))))))))))))))))</f>
        <v>0</v>
      </c>
      <c r="E33" s="80">
        <f>IF(A33=[1]Список!$A$8,[1]Список!$E$8,IF(A33=[1]Список!$A$9,[1]Список!$E$9,IF(A33=[1]Список!$A$10,[1]Список!$E$10,IF(A33=[1]Список!$A$11,[1]Список!$E$11,IF(A33=[1]Список!$A$12,[1]Список!$E$12,IF(A33=[1]Список!$A$13,[1]Список!$E$13,IF(A33=[1]Список!$A$14,[1]Список!$E$14,IF(A33=[1]Список!$A$15,[1]Список!$E$15,IF(A33=[1]Список!$A$16,[1]Список!$E$16,IF(A33=[1]Список!$A$17,[1]Список!$E$17,IF(A33=[1]Список!$A$18,[1]Список!$E$18,IF(A33=[1]Список!$A$19,[1]Список!$E$19,IF(A33=[1]Список!$A$20,[1]Список!$E$20,IF(A33=[1]Список!$A$21,[1]Список!$E$21,IF(A33=[1]Список!$A$22,[1]Список!$E$22,IF(A33=[1]Список!$A$23,[1]Список!$E$23,IF(A33=[1]Список!$A$24,[1]Список!$E$24,IF(A33=[1]Список!$A$25,[1]Список!$E$25,IF(A33=[1]Список!$A$26,[1]Список!$E$26,IF(A33=[1]Список!$A$27,[1]Список!$E$27,IF(A33=[1]Список!$A$28,[1]Список!$E$28,IF(A33=[1]Список!$A$29,[1]Список!$E$29,IF(A33=[1]Список!$A$30,[1]Список!$E$30,IF(A33=[1]Список!$A$31,[1]Список!$E$31,IF(A33=[1]Список!$A$32,[1]Список!$E$32,"Неверно указан номер")))))))))))))))))))))))))</f>
        <v>0</v>
      </c>
      <c r="F33" s="80">
        <f>IF(A33=[1]Список!$A$8,[1]Список!$F$8,IF(A33=[1]Список!$A$9,[1]Список!$F$9,IF(A33=[1]Список!$A$10,[1]Список!$F$10,IF(A33=[1]Список!$A$11,[1]Список!$F$11,IF(A33=[1]Список!$A$12,[1]Список!$F$12,IF(A33=[1]Список!$A$13,[1]Список!$F$13,IF(A33=[1]Список!$A$14,[1]Список!$F$14,IF(A33=[1]Список!$A$15,[1]Список!$F$15,IF(A33=[1]Список!$A$16,[1]Список!$F$16,IF(A33=[1]Список!$A$17,[1]Список!$F$17,IF(A33=[1]Список!$A$18,[1]Список!$F$18,IF(A33=[1]Список!$A$19,[1]Список!$F$19,IF(A33=[1]Список!$A$20,[1]Список!$F$20,IF(A33=[1]Список!$A$21,[1]Список!$F$21,IF(A33=[1]Список!$A$22,[1]Список!$F$22,IF(A33=[1]Список!$A$23,[1]Список!$F$23,IF(A33=[1]Список!$A$24,[1]Список!$F$24,IF(A33=[1]Список!$A$25,[1]Список!$F$25,IF(A33=[1]Список!$A$26,[1]Список!$F$26,IF(A33=[1]Список!$A$27,[1]Список!$F$27,IF(A33=[1]Список!$A$28,[1]Список!$F$28,IF(A33=[1]Список!$A$29,[1]Список!$F$29,IF(A33=[1]Список!$A$30,[1]Список!$F$30,IF(A33=[1]Список!$A$31,[1]Список!$F$31,IF(A33=[1]Список!$A$32,[1]Список!$F$32,"Неверно указан номер")))))))))))))))))))))))))</f>
        <v>0</v>
      </c>
      <c r="G33" s="80">
        <f>IF(A33=[1]Список!$A$8,[1]Список!$G$8,IF(A33=[1]Список!$A$9,[1]Список!$G$9,IF(A33=[1]Список!$A$10,[1]Список!$G$10,IF(A33=[1]Список!$A$11,[1]Список!$G$11,IF(A33=[1]Список!$A$12,[1]Список!$G$12,IF(A33=[1]Список!$A$13,[1]Список!$G$13,IF(A33=[1]Список!$A$14,[1]Список!$G$14,IF(A33=[1]Список!$A$15,[1]Список!$G$15,IF(A33=[1]Список!$A$16,[1]Список!$G$16,IF(A33=[1]Список!$A$17,[1]Список!$G$17,IF(A33=[1]Список!$A$18,[1]Список!$G$18,IF(A33=[1]Список!$A$19,[1]Список!$G$19,IF(A33=[1]Список!$A$20,[1]Список!$G$20,IF(A33=[1]Список!$A$21,[1]Список!$G$21,IF(A33=[1]Список!$A$22,[1]Список!$G$22,IF(A33=[1]Список!$A$23,[1]Список!$G$23,IF(A33=[1]Список!$A$24,[1]Список!$G$24,IF(A33=[1]Список!$A$25,[1]Список!$G$25,IF(A33=[1]Список!$A$26,[1]Список!$G$26,IF(A33=[1]Список!$A$27,[1]Список!$G$27,IF(A33=[1]Список!$A$28,[1]Список!$G$28,IF(A33=[1]Список!$A$29,[1]Список!$G$29,IF(A33=[1]Список!$A$30,[1]Список!$G$30,IF(A33=[1]Список!$A$31,[1]Список!$G$31,IF(A33=[1]Список!$A$32,[1]Список!$G$32,"Неверно указан номер")))))))))))))))))))))))))</f>
        <v>0</v>
      </c>
    </row>
    <row r="34" spans="1:7" x14ac:dyDescent="0.25">
      <c r="A34" s="84"/>
      <c r="B34" s="79">
        <f>IF(A34=[1]Список!$A$8,[1]Список!$B$8,IF(A34=[1]Список!$A$9,[1]Список!$B$9,IF(A34=[1]Список!$A$10,[1]Список!$B$10,IF(A34=[1]Список!$A$11,[1]Список!$B$11,IF(A34=[1]Список!$A$12,[1]Список!$B$12,IF(A34=[1]Список!$A$13,[1]Список!$B$13,IF(A34=[1]Список!$A$14,[1]Список!$B$14,IF(A34=[1]Список!$A$15,[1]Список!$B$15,IF(A34=[1]Список!$A$16,[1]Список!$B$16,IF(A34=[1]Список!$A$17,[1]Список!$B$17,IF(A34=[1]Список!$A$18,[1]Список!$B$18,IF(A34=[1]Список!$A$19,[1]Список!$B$19,IF(A34=[1]Список!$A$20,[1]Список!$B$20,IF(A34=[1]Список!$A$21,[1]Список!$B$21,IF(A34=[1]Список!$A$22,[1]Список!$B$22,IF(A34=[1]Список!$A$23,[1]Список!$B$23,IF(A34=[1]Список!$A$24,[1]Список!$B$24,IF(A34=[1]Список!$A$25,[1]Список!$B$25,IF(A34=[1]Список!$A$26,[1]Список!$B$26,IF(A34=[1]Список!$A$27,[1]Список!$B$27,IF(A34=[1]Список!$A$28,[1]Список!$B$28,IF(A34=[1]Список!$A$29,[1]Список!$B$29,IF(A34=[1]Список!$A$30,[1]Список!$B$30,IF(A34=[1]Список!$A$31,[1]Список!$B$31,IF(A34=[1]Список!$A$32,[1]Список!$B$32,"Неверно указан номер")))))))))))))))))))))))))</f>
        <v>0</v>
      </c>
      <c r="C34" s="80">
        <f>IF(A34=[1]Список!$A$8,[1]Список!$C$8,IF(A34=[1]Список!$A$9,[1]Список!$C$9,IF(A34=[1]Список!$A$10,[1]Список!$C$10,IF(A34=[1]Список!$A$11,[1]Список!$C$11,IF(A34=[1]Список!$A$12,[1]Список!$C$12,IF(A34=[1]Список!$A$13,[1]Список!$C$13,IF(A34=[1]Список!$A$14,[1]Список!$C$14,IF(A34=[1]Список!$A$15,[1]Список!$C$15,IF(A34=[1]Список!$A$16,[1]Список!$C$16,IF(A34=[1]Список!$A$17,[1]Список!$C$17,IF(A34=[1]Список!$A$18,[1]Список!$C$18,IF(A34=[1]Список!$A$19,[1]Список!$C$19,IF(A34=[1]Список!$A$20,[1]Список!$C$20,IF(A34=[1]Список!$A$21,[1]Список!$C$21,IF(A34=[1]Список!$A$22,[1]Список!$C$22,IF(A34=[1]Список!$A$23,[1]Список!$C$23,IF(A34=[1]Список!$A$24,[1]Список!$C$24,IF(A34=[1]Список!$A$25,[1]Список!$C$25,IF(A34=[1]Список!$A$26,[1]Список!$C$26,IF(A34=[1]Список!$A$27,[1]Список!$C$27,IF(A34=[1]Список!$A$28,[1]Список!$C$28,IF(A34=[1]Список!$A$29,[1]Список!$C$29,IF(A34=[1]Список!$A$30,[1]Список!$C$30,IF(A34=[1]Список!$A$31,[1]Список!$C$31,IF(A34=[1]Список!$A$32,[1]Список!$C$32,"Неверно указан номер")))))))))))))))))))))))))</f>
        <v>0</v>
      </c>
      <c r="D34" s="80">
        <f>IF(A34=[1]Список!$A$8,[1]Список!$D$8,IF(A34=[1]Список!$A$9,[1]Список!$D$9,IF(A34=[1]Список!$A$10,[1]Список!$D$10,IF(A34=[1]Список!$A$11,[1]Список!$D$11,IF(A34=[1]Список!$A$12,[1]Список!$D$12,IF(A34=[1]Список!$A$13,[1]Список!$D$13,IF(A34=[1]Список!$A$14,[1]Список!$D$14,IF(A34=[1]Список!$A$15,[1]Список!$D$15,IF(A34=[1]Список!$A$16,[1]Список!$D$16,IF(A34=[1]Список!$A$17,[1]Список!$D$17,IF(A34=[1]Список!$A$18,[1]Список!$D$18,IF(A34=[1]Список!$A$19,[1]Список!$D$19,IF(A34=[1]Список!$A$20,[1]Список!$D$20,IF(A34=[1]Список!$A$21,[1]Список!$D$21,IF(A34=[1]Список!$A$22,[1]Список!$D$22,IF(A34=[1]Список!$A$23,[1]Список!$D$23,IF(A34=[1]Список!$A$24,[1]Список!$D$24,IF(A34=[1]Список!$A$25,[1]Список!$D$25,IF(A34=[1]Список!$A$26,[1]Список!$D$26,IF(A34=[1]Список!$A$27,[1]Список!$D$27,IF(A34=[1]Список!$A$28,[1]Список!$D$28,IF(A34=[1]Список!$A$29,[1]Список!$D$29,IF(A34=[1]Список!$A$30,[1]Список!$D$30,IF(A34=[1]Список!$A$31,[1]Список!$D$31,IF(A34=[1]Список!$A$32,[1]Список!$D$32,"Неверно указан номер")))))))))))))))))))))))))</f>
        <v>0</v>
      </c>
      <c r="E34" s="80">
        <f>IF(A34=[1]Список!$A$8,[1]Список!$E$8,IF(A34=[1]Список!$A$9,[1]Список!$E$9,IF(A34=[1]Список!$A$10,[1]Список!$E$10,IF(A34=[1]Список!$A$11,[1]Список!$E$11,IF(A34=[1]Список!$A$12,[1]Список!$E$12,IF(A34=[1]Список!$A$13,[1]Список!$E$13,IF(A34=[1]Список!$A$14,[1]Список!$E$14,IF(A34=[1]Список!$A$15,[1]Список!$E$15,IF(A34=[1]Список!$A$16,[1]Список!$E$16,IF(A34=[1]Список!$A$17,[1]Список!$E$17,IF(A34=[1]Список!$A$18,[1]Список!$E$18,IF(A34=[1]Список!$A$19,[1]Список!$E$19,IF(A34=[1]Список!$A$20,[1]Список!$E$20,IF(A34=[1]Список!$A$21,[1]Список!$E$21,IF(A34=[1]Список!$A$22,[1]Список!$E$22,IF(A34=[1]Список!$A$23,[1]Список!$E$23,IF(A34=[1]Список!$A$24,[1]Список!$E$24,IF(A34=[1]Список!$A$25,[1]Список!$E$25,IF(A34=[1]Список!$A$26,[1]Список!$E$26,IF(A34=[1]Список!$A$27,[1]Список!$E$27,IF(A34=[1]Список!$A$28,[1]Список!$E$28,IF(A34=[1]Список!$A$29,[1]Список!$E$29,IF(A34=[1]Список!$A$30,[1]Список!$E$30,IF(A34=[1]Список!$A$31,[1]Список!$E$31,IF(A34=[1]Список!$A$32,[1]Список!$E$32,"Неверно указан номер")))))))))))))))))))))))))</f>
        <v>0</v>
      </c>
      <c r="F34" s="80">
        <f>IF(A34=[1]Список!$A$8,[1]Список!$F$8,IF(A34=[1]Список!$A$9,[1]Список!$F$9,IF(A34=[1]Список!$A$10,[1]Список!$F$10,IF(A34=[1]Список!$A$11,[1]Список!$F$11,IF(A34=[1]Список!$A$12,[1]Список!$F$12,IF(A34=[1]Список!$A$13,[1]Список!$F$13,IF(A34=[1]Список!$A$14,[1]Список!$F$14,IF(A34=[1]Список!$A$15,[1]Список!$F$15,IF(A34=[1]Список!$A$16,[1]Список!$F$16,IF(A34=[1]Список!$A$17,[1]Список!$F$17,IF(A34=[1]Список!$A$18,[1]Список!$F$18,IF(A34=[1]Список!$A$19,[1]Список!$F$19,IF(A34=[1]Список!$A$20,[1]Список!$F$20,IF(A34=[1]Список!$A$21,[1]Список!$F$21,IF(A34=[1]Список!$A$22,[1]Список!$F$22,IF(A34=[1]Список!$A$23,[1]Список!$F$23,IF(A34=[1]Список!$A$24,[1]Список!$F$24,IF(A34=[1]Список!$A$25,[1]Список!$F$25,IF(A34=[1]Список!$A$26,[1]Список!$F$26,IF(A34=[1]Список!$A$27,[1]Список!$F$27,IF(A34=[1]Список!$A$28,[1]Список!$F$28,IF(A34=[1]Список!$A$29,[1]Список!$F$29,IF(A34=[1]Список!$A$30,[1]Список!$F$30,IF(A34=[1]Список!$A$31,[1]Список!$F$31,IF(A34=[1]Список!$A$32,[1]Список!$F$32,"Неверно указан номер")))))))))))))))))))))))))</f>
        <v>0</v>
      </c>
      <c r="G34" s="80">
        <f>IF(A34=[1]Список!$A$8,[1]Список!$G$8,IF(A34=[1]Список!$A$9,[1]Список!$G$9,IF(A34=[1]Список!$A$10,[1]Список!$G$10,IF(A34=[1]Список!$A$11,[1]Список!$G$11,IF(A34=[1]Список!$A$12,[1]Список!$G$12,IF(A34=[1]Список!$A$13,[1]Список!$G$13,IF(A34=[1]Список!$A$14,[1]Список!$G$14,IF(A34=[1]Список!$A$15,[1]Список!$G$15,IF(A34=[1]Список!$A$16,[1]Список!$G$16,IF(A34=[1]Список!$A$17,[1]Список!$G$17,IF(A34=[1]Список!$A$18,[1]Список!$G$18,IF(A34=[1]Список!$A$19,[1]Список!$G$19,IF(A34=[1]Список!$A$20,[1]Список!$G$20,IF(A34=[1]Список!$A$21,[1]Список!$G$21,IF(A34=[1]Список!$A$22,[1]Список!$G$22,IF(A34=[1]Список!$A$23,[1]Список!$G$23,IF(A34=[1]Список!$A$24,[1]Список!$G$24,IF(A34=[1]Список!$A$25,[1]Список!$G$25,IF(A34=[1]Список!$A$26,[1]Список!$G$26,IF(A34=[1]Список!$A$27,[1]Список!$G$27,IF(A34=[1]Список!$A$28,[1]Список!$G$28,IF(A34=[1]Список!$A$29,[1]Список!$G$29,IF(A34=[1]Список!$A$30,[1]Список!$G$30,IF(A34=[1]Список!$A$31,[1]Список!$G$31,IF(A34=[1]Список!$A$32,[1]Список!$G$32,"Неверно указан номер")))))))))))))))))))))))))</f>
        <v>0</v>
      </c>
    </row>
    <row r="35" spans="1:7" x14ac:dyDescent="0.25">
      <c r="A35" s="85"/>
      <c r="B35" s="79">
        <f>IF(A35=[1]Список!$A$8,[1]Список!$B$8,IF(A35=[1]Список!$A$9,[1]Список!$B$9,IF(A35=[1]Список!$A$10,[1]Список!$B$10,IF(A35=[1]Список!$A$11,[1]Список!$B$11,IF(A35=[1]Список!$A$12,[1]Список!$B$12,IF(A35=[1]Список!$A$13,[1]Список!$B$13,IF(A35=[1]Список!$A$14,[1]Список!$B$14,IF(A35=[1]Список!$A$15,[1]Список!$B$15,IF(A35=[1]Список!$A$16,[1]Список!$B$16,IF(A35=[1]Список!$A$17,[1]Список!$B$17,IF(A35=[1]Список!$A$18,[1]Список!$B$18,IF(A35=[1]Список!$A$19,[1]Список!$B$19,IF(A35=[1]Список!$A$20,[1]Список!$B$20,IF(A35=[1]Список!$A$21,[1]Список!$B$21,IF(A35=[1]Список!$A$22,[1]Список!$B$22,IF(A35=[1]Список!$A$23,[1]Список!$B$23,IF(A35=[1]Список!$A$24,[1]Список!$B$24,IF(A35=[1]Список!$A$25,[1]Список!$B$25,IF(A35=[1]Список!$A$26,[1]Список!$B$26,IF(A35=[1]Список!$A$27,[1]Список!$B$27,IF(A35=[1]Список!$A$28,[1]Список!$B$28,IF(A35=[1]Список!$A$29,[1]Список!$B$29,IF(A35=[1]Список!$A$30,[1]Список!$B$30,IF(A35=[1]Список!$A$31,[1]Список!$B$31,IF(A35=[1]Список!$A$32,[1]Список!$B$32,"Неверно указан номер")))))))))))))))))))))))))</f>
        <v>0</v>
      </c>
      <c r="C35" s="80">
        <f>IF(A35=[1]Список!$A$8,[1]Список!$C$8,IF(A35=[1]Список!$A$9,[1]Список!$C$9,IF(A35=[1]Список!$A$10,[1]Список!$C$10,IF(A35=[1]Список!$A$11,[1]Список!$C$11,IF(A35=[1]Список!$A$12,[1]Список!$C$12,IF(A35=[1]Список!$A$13,[1]Список!$C$13,IF(A35=[1]Список!$A$14,[1]Список!$C$14,IF(A35=[1]Список!$A$15,[1]Список!$C$15,IF(A35=[1]Список!$A$16,[1]Список!$C$16,IF(A35=[1]Список!$A$17,[1]Список!$C$17,IF(A35=[1]Список!$A$18,[1]Список!$C$18,IF(A35=[1]Список!$A$19,[1]Список!$C$19,IF(A35=[1]Список!$A$20,[1]Список!$C$20,IF(A35=[1]Список!$A$21,[1]Список!$C$21,IF(A35=[1]Список!$A$22,[1]Список!$C$22,IF(A35=[1]Список!$A$23,[1]Список!$C$23,IF(A35=[1]Список!$A$24,[1]Список!$C$24,IF(A35=[1]Список!$A$25,[1]Список!$C$25,IF(A35=[1]Список!$A$26,[1]Список!$C$26,IF(A35=[1]Список!$A$27,[1]Список!$C$27,IF(A35=[1]Список!$A$28,[1]Список!$C$28,IF(A35=[1]Список!$A$29,[1]Список!$C$29,IF(A35=[1]Список!$A$30,[1]Список!$C$30,IF(A35=[1]Список!$A$31,[1]Список!$C$31,IF(A35=[1]Список!$A$32,[1]Список!$C$32,"Неверно указан номер")))))))))))))))))))))))))</f>
        <v>0</v>
      </c>
      <c r="D35" s="80">
        <f>IF(A35=[1]Список!$A$8,[1]Список!$D$8,IF(A35=[1]Список!$A$9,[1]Список!$D$9,IF(A35=[1]Список!$A$10,[1]Список!$D$10,IF(A35=[1]Список!$A$11,[1]Список!$D$11,IF(A35=[1]Список!$A$12,[1]Список!$D$12,IF(A35=[1]Список!$A$13,[1]Список!$D$13,IF(A35=[1]Список!$A$14,[1]Список!$D$14,IF(A35=[1]Список!$A$15,[1]Список!$D$15,IF(A35=[1]Список!$A$16,[1]Список!$D$16,IF(A35=[1]Список!$A$17,[1]Список!$D$17,IF(A35=[1]Список!$A$18,[1]Список!$D$18,IF(A35=[1]Список!$A$19,[1]Список!$D$19,IF(A35=[1]Список!$A$20,[1]Список!$D$20,IF(A35=[1]Список!$A$21,[1]Список!$D$21,IF(A35=[1]Список!$A$22,[1]Список!$D$22,IF(A35=[1]Список!$A$23,[1]Список!$D$23,IF(A35=[1]Список!$A$24,[1]Список!$D$24,IF(A35=[1]Список!$A$25,[1]Список!$D$25,IF(A35=[1]Список!$A$26,[1]Список!$D$26,IF(A35=[1]Список!$A$27,[1]Список!$D$27,IF(A35=[1]Список!$A$28,[1]Список!$D$28,IF(A35=[1]Список!$A$29,[1]Список!$D$29,IF(A35=[1]Список!$A$30,[1]Список!$D$30,IF(A35=[1]Список!$A$31,[1]Список!$D$31,IF(A35=[1]Список!$A$32,[1]Список!$D$32,"Неверно указан номер")))))))))))))))))))))))))</f>
        <v>0</v>
      </c>
      <c r="E35" s="80">
        <f>IF(A35=[1]Список!$A$8,[1]Список!$E$8,IF(A35=[1]Список!$A$9,[1]Список!$E$9,IF(A35=[1]Список!$A$10,[1]Список!$E$10,IF(A35=[1]Список!$A$11,[1]Список!$E$11,IF(A35=[1]Список!$A$12,[1]Список!$E$12,IF(A35=[1]Список!$A$13,[1]Список!$E$13,IF(A35=[1]Список!$A$14,[1]Список!$E$14,IF(A35=[1]Список!$A$15,[1]Список!$E$15,IF(A35=[1]Список!$A$16,[1]Список!$E$16,IF(A35=[1]Список!$A$17,[1]Список!$E$17,IF(A35=[1]Список!$A$18,[1]Список!$E$18,IF(A35=[1]Список!$A$19,[1]Список!$E$19,IF(A35=[1]Список!$A$20,[1]Список!$E$20,IF(A35=[1]Список!$A$21,[1]Список!$E$21,IF(A35=[1]Список!$A$22,[1]Список!$E$22,IF(A35=[1]Список!$A$23,[1]Список!$E$23,IF(A35=[1]Список!$A$24,[1]Список!$E$24,IF(A35=[1]Список!$A$25,[1]Список!$E$25,IF(A35=[1]Список!$A$26,[1]Список!$E$26,IF(A35=[1]Список!$A$27,[1]Список!$E$27,IF(A35=[1]Список!$A$28,[1]Список!$E$28,IF(A35=[1]Список!$A$29,[1]Список!$E$29,IF(A35=[1]Список!$A$30,[1]Список!$E$30,IF(A35=[1]Список!$A$31,[1]Список!$E$31,IF(A35=[1]Список!$A$32,[1]Список!$E$32,"Неверно указан номер")))))))))))))))))))))))))</f>
        <v>0</v>
      </c>
      <c r="F35" s="80">
        <f>IF(A35=[1]Список!$A$8,[1]Список!$F$8,IF(A35=[1]Список!$A$9,[1]Список!$F$9,IF(A35=[1]Список!$A$10,[1]Список!$F$10,IF(A35=[1]Список!$A$11,[1]Список!$F$11,IF(A35=[1]Список!$A$12,[1]Список!$F$12,IF(A35=[1]Список!$A$13,[1]Список!$F$13,IF(A35=[1]Список!$A$14,[1]Список!$F$14,IF(A35=[1]Список!$A$15,[1]Список!$F$15,IF(A35=[1]Список!$A$16,[1]Список!$F$16,IF(A35=[1]Список!$A$17,[1]Список!$F$17,IF(A35=[1]Список!$A$18,[1]Список!$F$18,IF(A35=[1]Список!$A$19,[1]Список!$F$19,IF(A35=[1]Список!$A$20,[1]Список!$F$20,IF(A35=[1]Список!$A$21,[1]Список!$F$21,IF(A35=[1]Список!$A$22,[1]Список!$F$22,IF(A35=[1]Список!$A$23,[1]Список!$F$23,IF(A35=[1]Список!$A$24,[1]Список!$F$24,IF(A35=[1]Список!$A$25,[1]Список!$F$25,IF(A35=[1]Список!$A$26,[1]Список!$F$26,IF(A35=[1]Список!$A$27,[1]Список!$F$27,IF(A35=[1]Список!$A$28,[1]Список!$F$28,IF(A35=[1]Список!$A$29,[1]Список!$F$29,IF(A35=[1]Список!$A$30,[1]Список!$F$30,IF(A35=[1]Список!$A$31,[1]Список!$F$31,IF(A35=[1]Список!$A$32,[1]Список!$F$32,"Неверно указан номер")))))))))))))))))))))))))</f>
        <v>0</v>
      </c>
      <c r="G35" s="80">
        <f>IF(A35=[1]Список!$A$8,[1]Список!$G$8,IF(A35=[1]Список!$A$9,[1]Список!$G$9,IF(A35=[1]Список!$A$10,[1]Список!$G$10,IF(A35=[1]Список!$A$11,[1]Список!$G$11,IF(A35=[1]Список!$A$12,[1]Список!$G$12,IF(A35=[1]Список!$A$13,[1]Список!$G$13,IF(A35=[1]Список!$A$14,[1]Список!$G$14,IF(A35=[1]Список!$A$15,[1]Список!$G$15,IF(A35=[1]Список!$A$16,[1]Список!$G$16,IF(A35=[1]Список!$A$17,[1]Список!$G$17,IF(A35=[1]Список!$A$18,[1]Список!$G$18,IF(A35=[1]Список!$A$19,[1]Список!$G$19,IF(A35=[1]Список!$A$20,[1]Список!$G$20,IF(A35=[1]Список!$A$21,[1]Список!$G$21,IF(A35=[1]Список!$A$22,[1]Список!$G$22,IF(A35=[1]Список!$A$23,[1]Список!$G$23,IF(A35=[1]Список!$A$24,[1]Список!$G$24,IF(A35=[1]Список!$A$25,[1]Список!$G$25,IF(A35=[1]Список!$A$26,[1]Список!$G$26,IF(A35=[1]Список!$A$27,[1]Список!$G$27,IF(A35=[1]Список!$A$28,[1]Список!$G$28,IF(A35=[1]Список!$A$29,[1]Список!$G$29,IF(A35=[1]Список!$A$30,[1]Список!$G$30,IF(A35=[1]Список!$A$31,[1]Список!$G$31,IF(A35=[1]Список!$A$32,[1]Список!$G$32,"Неверно указан номер")))))))))))))))))))))))))</f>
        <v>0</v>
      </c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37" s="29"/>
      <c r="C37" s="29"/>
      <c r="D37" s="29"/>
      <c r="E37" s="29"/>
      <c r="F37" s="29"/>
      <c r="G37" s="29"/>
    </row>
    <row r="38" spans="1:7" x14ac:dyDescent="0.25">
      <c r="A38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38" s="29"/>
      <c r="C38" s="29"/>
      <c r="D38" s="29"/>
      <c r="E38" s="29"/>
      <c r="F38" s="29"/>
      <c r="G38" s="29"/>
    </row>
    <row r="39" spans="1:7" x14ac:dyDescent="0.25">
      <c r="A39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39" s="29"/>
      <c r="C39" s="29"/>
      <c r="D39" s="29"/>
      <c r="E39" s="29"/>
      <c r="F39" s="29"/>
      <c r="G39" s="29"/>
    </row>
    <row r="40" spans="1:7" x14ac:dyDescent="0.25">
      <c r="A40" s="29"/>
      <c r="B40" s="29"/>
      <c r="C40" s="29"/>
      <c r="D40" s="29"/>
      <c r="E40" s="29"/>
      <c r="F40" s="29"/>
      <c r="G40" s="29"/>
    </row>
    <row r="41" spans="1:7" x14ac:dyDescent="0.25">
      <c r="A41" s="29"/>
      <c r="B41" s="29"/>
      <c r="C41" s="29"/>
      <c r="D41" s="29"/>
      <c r="E41" s="29"/>
      <c r="F41" s="29"/>
      <c r="G41" s="29"/>
    </row>
    <row r="42" spans="1:7" x14ac:dyDescent="0.25">
      <c r="A42" s="29"/>
      <c r="B42" s="29"/>
      <c r="C42" s="29"/>
      <c r="D42" s="29"/>
      <c r="E42" s="29"/>
      <c r="F42" s="29"/>
      <c r="G42" s="29"/>
    </row>
    <row r="44" spans="1:7" x14ac:dyDescent="0.25">
      <c r="A44" s="30"/>
      <c r="B44" s="30"/>
    </row>
    <row r="53" spans="2:2" x14ac:dyDescent="0.25">
      <c r="B53" s="86"/>
    </row>
    <row r="54" spans="2:2" x14ac:dyDescent="0.25">
      <c r="B54" s="86"/>
    </row>
    <row r="55" spans="2:2" x14ac:dyDescent="0.25">
      <c r="B55" s="86"/>
    </row>
    <row r="56" spans="2:2" x14ac:dyDescent="0.25">
      <c r="B56" s="86"/>
    </row>
    <row r="57" spans="2:2" x14ac:dyDescent="0.25">
      <c r="B57" s="86"/>
    </row>
    <row r="58" spans="2:2" x14ac:dyDescent="0.25">
      <c r="B58" s="86"/>
    </row>
    <row r="59" spans="2:2" x14ac:dyDescent="0.25">
      <c r="B59" s="86"/>
    </row>
    <row r="60" spans="2:2" x14ac:dyDescent="0.25">
      <c r="B60" s="86"/>
    </row>
    <row r="61" spans="2:2" x14ac:dyDescent="0.25">
      <c r="B61" s="86"/>
    </row>
    <row r="62" spans="2:2" x14ac:dyDescent="0.25">
      <c r="B62" s="86"/>
    </row>
    <row r="63" spans="2:2" x14ac:dyDescent="0.25">
      <c r="B63" s="86"/>
    </row>
    <row r="64" spans="2:2" x14ac:dyDescent="0.25">
      <c r="B64" s="86"/>
    </row>
    <row r="82" spans="1:2" x14ac:dyDescent="0.25">
      <c r="A82" s="87"/>
      <c r="B82" s="87"/>
    </row>
    <row r="83" spans="1:2" x14ac:dyDescent="0.25">
      <c r="A83" s="87"/>
      <c r="B83" s="87"/>
    </row>
    <row r="84" spans="1:2" x14ac:dyDescent="0.25">
      <c r="A84" s="87"/>
      <c r="B84" s="87"/>
    </row>
    <row r="85" spans="1:2" x14ac:dyDescent="0.25">
      <c r="A85" s="87"/>
      <c r="B85" s="87"/>
    </row>
    <row r="86" spans="1:2" x14ac:dyDescent="0.25">
      <c r="A86" s="87"/>
      <c r="B86" s="87"/>
    </row>
    <row r="87" spans="1:2" x14ac:dyDescent="0.25">
      <c r="A87" s="87"/>
      <c r="B87" s="87"/>
    </row>
    <row r="88" spans="1:2" x14ac:dyDescent="0.25">
      <c r="A88" s="87"/>
      <c r="B88" s="87"/>
    </row>
    <row r="89" spans="1:2" x14ac:dyDescent="0.25">
      <c r="A89" s="87"/>
      <c r="B89" s="87"/>
    </row>
    <row r="90" spans="1:2" x14ac:dyDescent="0.25">
      <c r="A90" s="87"/>
      <c r="B90" s="87"/>
    </row>
    <row r="91" spans="1:2" x14ac:dyDescent="0.25">
      <c r="A91" s="87"/>
      <c r="B91" s="87"/>
    </row>
    <row r="92" spans="1:2" x14ac:dyDescent="0.25">
      <c r="A92" s="87"/>
      <c r="B92" s="87"/>
    </row>
    <row r="93" spans="1:2" x14ac:dyDescent="0.25">
      <c r="A93" s="87"/>
      <c r="B93" s="87"/>
    </row>
    <row r="111" spans="2:2" x14ac:dyDescent="0.25">
      <c r="B111" s="86"/>
    </row>
    <row r="112" spans="2:2" x14ac:dyDescent="0.25">
      <c r="B112" s="86"/>
    </row>
    <row r="113" spans="2:2" x14ac:dyDescent="0.25">
      <c r="B113" s="86"/>
    </row>
    <row r="114" spans="2:2" x14ac:dyDescent="0.25">
      <c r="B114" s="86"/>
    </row>
    <row r="115" spans="2:2" x14ac:dyDescent="0.25">
      <c r="B115" s="86"/>
    </row>
    <row r="116" spans="2:2" x14ac:dyDescent="0.25">
      <c r="B116" s="86"/>
    </row>
    <row r="117" spans="2:2" x14ac:dyDescent="0.25">
      <c r="B117" s="86"/>
    </row>
    <row r="118" spans="2:2" x14ac:dyDescent="0.25">
      <c r="B118" s="86"/>
    </row>
    <row r="119" spans="2:2" x14ac:dyDescent="0.25">
      <c r="B119" s="86"/>
    </row>
    <row r="120" spans="2:2" x14ac:dyDescent="0.25">
      <c r="B120" s="86"/>
    </row>
    <row r="121" spans="2:2" x14ac:dyDescent="0.25">
      <c r="B121" s="86"/>
    </row>
    <row r="122" spans="2:2" x14ac:dyDescent="0.25">
      <c r="B122" s="86"/>
    </row>
    <row r="140" spans="2:2" x14ac:dyDescent="0.25">
      <c r="B140" s="86"/>
    </row>
    <row r="141" spans="2:2" x14ac:dyDescent="0.25">
      <c r="B141" s="86"/>
    </row>
    <row r="142" spans="2:2" x14ac:dyDescent="0.25">
      <c r="B142" s="86"/>
    </row>
    <row r="143" spans="2:2" x14ac:dyDescent="0.25">
      <c r="B143" s="86"/>
    </row>
    <row r="144" spans="2:2" x14ac:dyDescent="0.25">
      <c r="B144" s="86"/>
    </row>
    <row r="145" spans="2:2" x14ac:dyDescent="0.25">
      <c r="B145" s="86"/>
    </row>
    <row r="146" spans="2:2" x14ac:dyDescent="0.25">
      <c r="B146" s="86"/>
    </row>
    <row r="147" spans="2:2" x14ac:dyDescent="0.25">
      <c r="B147" s="86"/>
    </row>
    <row r="148" spans="2:2" x14ac:dyDescent="0.25">
      <c r="B148" s="86"/>
    </row>
    <row r="149" spans="2:2" x14ac:dyDescent="0.25">
      <c r="B149" s="86"/>
    </row>
    <row r="150" spans="2:2" x14ac:dyDescent="0.25">
      <c r="B150" s="86"/>
    </row>
    <row r="151" spans="2:2" x14ac:dyDescent="0.25">
      <c r="B151" s="86"/>
    </row>
    <row r="152" spans="2:2" x14ac:dyDescent="0.25">
      <c r="B152" s="86"/>
    </row>
    <row r="153" spans="2:2" x14ac:dyDescent="0.25">
      <c r="B153" s="86"/>
    </row>
    <row r="154" spans="2:2" x14ac:dyDescent="0.25">
      <c r="B154" s="86"/>
    </row>
    <row r="155" spans="2:2" x14ac:dyDescent="0.25">
      <c r="B155" s="86"/>
    </row>
    <row r="156" spans="2:2" x14ac:dyDescent="0.25">
      <c r="B156" s="86"/>
    </row>
    <row r="157" spans="2:2" x14ac:dyDescent="0.25">
      <c r="B157" s="86"/>
    </row>
    <row r="158" spans="2:2" x14ac:dyDescent="0.25">
      <c r="B158" s="86"/>
    </row>
  </sheetData>
  <sheetProtection selectLockedCells="1"/>
  <autoFilter ref="A10:B10"/>
  <mergeCells count="19">
    <mergeCell ref="A41:G41"/>
    <mergeCell ref="A42:G42"/>
    <mergeCell ref="A44:B44"/>
    <mergeCell ref="F8:F10"/>
    <mergeCell ref="G8:G10"/>
    <mergeCell ref="A37:G37"/>
    <mergeCell ref="A38:G38"/>
    <mergeCell ref="A39:G39"/>
    <mergeCell ref="A40:G40"/>
    <mergeCell ref="B1:F2"/>
    <mergeCell ref="A3:G3"/>
    <mergeCell ref="A4:G4"/>
    <mergeCell ref="A5:G5"/>
    <mergeCell ref="B6:E6"/>
    <mergeCell ref="A8:A10"/>
    <mergeCell ref="B8:B10"/>
    <mergeCell ref="C8:C10"/>
    <mergeCell ref="D8:D10"/>
    <mergeCell ref="E8:E10"/>
  </mergeCells>
  <conditionalFormatting sqref="A31:A35">
    <cfRule type="duplicateValues" dxfId="124" priority="24"/>
  </conditionalFormatting>
  <conditionalFormatting sqref="B11:B35">
    <cfRule type="expression" dxfId="123" priority="23">
      <formula>B11="Неверно указан номер"</formula>
    </cfRule>
  </conditionalFormatting>
  <conditionalFormatting sqref="A31:A34">
    <cfRule type="duplicateValues" dxfId="122" priority="22"/>
  </conditionalFormatting>
  <conditionalFormatting sqref="C11:G35">
    <cfRule type="cellIs" dxfId="121" priority="21" operator="equal">
      <formula>0</formula>
    </cfRule>
  </conditionalFormatting>
  <conditionalFormatting sqref="A27">
    <cfRule type="duplicateValues" dxfId="120" priority="20"/>
  </conditionalFormatting>
  <conditionalFormatting sqref="A28">
    <cfRule type="duplicateValues" dxfId="119" priority="19"/>
  </conditionalFormatting>
  <conditionalFormatting sqref="A29">
    <cfRule type="duplicateValues" dxfId="118" priority="18"/>
  </conditionalFormatting>
  <conditionalFormatting sqref="A30">
    <cfRule type="duplicateValues" dxfId="117" priority="17"/>
  </conditionalFormatting>
  <conditionalFormatting sqref="A26">
    <cfRule type="duplicateValues" dxfId="116" priority="16"/>
  </conditionalFormatting>
  <conditionalFormatting sqref="A18">
    <cfRule type="duplicateValues" dxfId="115" priority="15"/>
  </conditionalFormatting>
  <conditionalFormatting sqref="A19">
    <cfRule type="duplicateValues" dxfId="114" priority="14"/>
  </conditionalFormatting>
  <conditionalFormatting sqref="A22">
    <cfRule type="duplicateValues" dxfId="113" priority="13"/>
  </conditionalFormatting>
  <conditionalFormatting sqref="A25">
    <cfRule type="duplicateValues" dxfId="112" priority="12"/>
  </conditionalFormatting>
  <conditionalFormatting sqref="A11">
    <cfRule type="duplicateValues" dxfId="111" priority="11"/>
  </conditionalFormatting>
  <conditionalFormatting sqref="A12">
    <cfRule type="duplicateValues" dxfId="110" priority="10"/>
  </conditionalFormatting>
  <conditionalFormatting sqref="A13">
    <cfRule type="duplicateValues" dxfId="109" priority="9"/>
  </conditionalFormatting>
  <conditionalFormatting sqref="A14">
    <cfRule type="duplicateValues" dxfId="108" priority="8"/>
  </conditionalFormatting>
  <conditionalFormatting sqref="A15">
    <cfRule type="duplicateValues" dxfId="107" priority="7"/>
  </conditionalFormatting>
  <conditionalFormatting sqref="A16">
    <cfRule type="duplicateValues" dxfId="106" priority="6"/>
  </conditionalFormatting>
  <conditionalFormatting sqref="A17">
    <cfRule type="duplicateValues" dxfId="105" priority="5"/>
  </conditionalFormatting>
  <conditionalFormatting sqref="A20">
    <cfRule type="duplicateValues" dxfId="104" priority="4"/>
  </conditionalFormatting>
  <conditionalFormatting sqref="A21">
    <cfRule type="duplicateValues" dxfId="103" priority="3"/>
  </conditionalFormatting>
  <conditionalFormatting sqref="A23">
    <cfRule type="duplicateValues" dxfId="102" priority="2"/>
  </conditionalFormatting>
  <conditionalFormatting sqref="A24">
    <cfRule type="duplicateValues" dxfId="101" priority="1"/>
  </conditionalFormatting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0"/>
  <sheetViews>
    <sheetView workbookViewId="0">
      <selection activeCell="H6" sqref="H1:H1048576"/>
    </sheetView>
  </sheetViews>
  <sheetFormatPr defaultRowHeight="15" x14ac:dyDescent="0.25"/>
  <cols>
    <col min="1" max="1" width="5.7109375" style="88" customWidth="1"/>
    <col min="2" max="2" width="24.7109375" customWidth="1"/>
    <col min="3" max="3" width="27.7109375" customWidth="1"/>
    <col min="6" max="6" width="8.42578125" customWidth="1"/>
    <col min="8" max="8" width="10" customWidth="1"/>
    <col min="9" max="9" width="8.140625" customWidth="1"/>
  </cols>
  <sheetData>
    <row r="1" spans="1:12" x14ac:dyDescent="0.25">
      <c r="A1" s="90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8"/>
      <c r="L1" s="68"/>
    </row>
    <row r="2" spans="1:12" ht="15.75" x14ac:dyDescent="0.25">
      <c r="B2" s="62" t="s">
        <v>1</v>
      </c>
      <c r="C2" s="62"/>
      <c r="D2" s="62"/>
      <c r="E2" s="62"/>
      <c r="F2" s="62"/>
      <c r="G2" s="62"/>
      <c r="H2" s="62"/>
      <c r="I2" s="62"/>
      <c r="J2" s="115"/>
      <c r="K2" s="115"/>
      <c r="L2" s="115"/>
    </row>
    <row r="3" spans="1:12" ht="15.75" x14ac:dyDescent="0.25">
      <c r="B3" s="63" t="s">
        <v>2</v>
      </c>
      <c r="C3" s="63"/>
      <c r="D3" s="63"/>
      <c r="E3" s="63"/>
      <c r="F3" s="63"/>
      <c r="G3" s="63"/>
      <c r="H3" s="63"/>
      <c r="I3" s="63"/>
      <c r="J3" s="116"/>
      <c r="K3" s="116"/>
      <c r="L3" s="116"/>
    </row>
    <row r="4" spans="1:12" x14ac:dyDescent="0.25">
      <c r="B4" s="64" t="s">
        <v>39</v>
      </c>
      <c r="C4" s="64"/>
      <c r="D4" s="64"/>
      <c r="E4" s="64"/>
      <c r="F4" s="64"/>
      <c r="G4" s="64"/>
      <c r="H4" s="64"/>
      <c r="I4" s="64"/>
      <c r="J4" s="117"/>
      <c r="K4" s="117"/>
      <c r="L4" s="117"/>
    </row>
    <row r="5" spans="1:12" x14ac:dyDescent="0.25">
      <c r="A5" s="65" t="str">
        <f>'[1]Дивизионы и Команды'!$A$1</f>
        <v>Чита</v>
      </c>
      <c r="B5" s="66" t="str">
        <f>"ПРОТОКОЛ ЛИЧНЫХ РЕЗУЛЬТАТОВ Дивизион "&amp;'[1]2'!$B$3</f>
        <v>ПРОТОКОЛ ЛИЧНЫХ РЕЗУЛЬТАТОВ Дивизион Супер-1600</v>
      </c>
      <c r="C5" s="66"/>
      <c r="D5" s="66"/>
      <c r="E5" s="66"/>
      <c r="F5" s="66"/>
      <c r="G5" s="66"/>
      <c r="H5" s="66"/>
      <c r="I5" s="66"/>
      <c r="J5" s="89" t="str">
        <f>'[1]Дивизионы и Команды'!$F$3</f>
        <v>.</v>
      </c>
      <c r="K5" s="118">
        <v>42883</v>
      </c>
      <c r="L5" s="118"/>
    </row>
    <row r="6" spans="1:12" x14ac:dyDescent="0.25">
      <c r="A6" s="90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9" t="s">
        <v>19</v>
      </c>
      <c r="B7" s="70" t="s">
        <v>20</v>
      </c>
      <c r="C7" s="71" t="s">
        <v>28</v>
      </c>
      <c r="D7" s="119" t="s">
        <v>29</v>
      </c>
      <c r="E7" s="120"/>
      <c r="F7" s="120"/>
      <c r="G7" s="120"/>
      <c r="H7" s="120"/>
      <c r="I7" s="121"/>
      <c r="J7" s="122" t="s">
        <v>30</v>
      </c>
      <c r="K7" s="122" t="s">
        <v>9</v>
      </c>
      <c r="L7" s="122" t="s">
        <v>31</v>
      </c>
    </row>
    <row r="8" spans="1:12" x14ac:dyDescent="0.25">
      <c r="A8" s="69"/>
      <c r="B8" s="74"/>
      <c r="C8" s="75"/>
      <c r="D8" s="119" t="s">
        <v>40</v>
      </c>
      <c r="E8" s="120"/>
      <c r="F8" s="121"/>
      <c r="G8" s="119" t="s">
        <v>41</v>
      </c>
      <c r="H8" s="120"/>
      <c r="I8" s="121"/>
      <c r="J8" s="122"/>
      <c r="K8" s="122"/>
      <c r="L8" s="122"/>
    </row>
    <row r="9" spans="1:12" ht="28.5" customHeight="1" x14ac:dyDescent="0.25">
      <c r="A9" s="69"/>
      <c r="B9" s="76"/>
      <c r="C9" s="77"/>
      <c r="D9" s="123" t="s">
        <v>36</v>
      </c>
      <c r="E9" s="123" t="s">
        <v>37</v>
      </c>
      <c r="F9" s="123" t="s">
        <v>31</v>
      </c>
      <c r="G9" s="123" t="s">
        <v>36</v>
      </c>
      <c r="H9" s="123" t="s">
        <v>37</v>
      </c>
      <c r="I9" s="123" t="s">
        <v>31</v>
      </c>
      <c r="J9" s="122"/>
      <c r="K9" s="122"/>
      <c r="L9" s="122"/>
    </row>
    <row r="10" spans="1:12" x14ac:dyDescent="0.25">
      <c r="A10" s="93">
        <v>28</v>
      </c>
      <c r="B10" s="94" t="str">
        <f>IF(A10=[1]Список!$A$40,[1]Список!$B$40,IF(A10=[1]Список!$A$41,[1]Список!$B$41,IF(A10=[1]Список!$A$42,[1]Список!$B$42,IF(A10=[1]Список!$A$43,[1]Список!$B$43,IF(A10=[1]Список!$A$44,[1]Список!$B$44,IF(A10=[1]Список!$A$45,[1]Список!$B$45,IF(A10=[1]Список!$A$46,[1]Список!$B$46,IF(A10=[1]Список!$A$47,[1]Список!$B$47,IF(A10=[1]Список!$A$48,[1]Список!$B$48,IF(A10=[1]Список!$A$49,[1]Список!$B$49,IF(A10=[1]Список!$A$50,[1]Список!$B$50,IF(A10=[1]Список!$A$51,[1]Список!$B$51,"Неверно указан номер"))))))))))))</f>
        <v>Замешаев Николай</v>
      </c>
      <c r="C10" s="124" t="str">
        <f>IF(A10=0,0,IF(A10='[1]Список Д2-1600'!$A$11,'[1]Список Д2-1600'!$D$11&amp;", "&amp;'[1]Список Д2-1600'!$C$11,IF(A10='[1]Список Д2-1600'!$A$12,'[1]Список Д2-1600'!$D$12&amp;", "&amp;'[1]Список Д2-1600'!$C$12,IF(A10='[1]Список Д2-1600'!$A$13,'[1]Список Д2-1600'!$D$13&amp;", "&amp;'[1]Список Д2-1600'!$C$13,IF(A10='[1]Список Д2-1600'!$A$14,'[1]Список Д2-1600'!$D$14&amp;", "&amp;'[1]Список Д2-1600'!$C$14,IF(A10='[1]Список Д2-1600'!$A$15,'[1]Список Д2-1600'!$D$15&amp;", "&amp;'[1]Список Д2-1600'!$C$15,IF(A10='[1]Список Д2-1600'!$A$16,'[1]Список Д2-1600'!$D$16&amp;", "&amp;'[1]Список Д2-1600'!$C$16,IF(A10='[1]Список Д2-1600'!$A$17,'[1]Список Д2-1600'!$D$17&amp;", "&amp;'[1]Список Д2-1600'!$C$17,IF(A10='[1]Список Д2-1600'!$A$18,'[1]Список Д2-1600'!$D$18&amp;", "&amp;'[1]Список Д2-1600'!C$18,IF(A10='[1]Список Д2-1600'!$A$19,'[1]Список Д2-1600'!$D$19&amp;", "&amp;'[1]Список Д2-1600'!$C$19,IF(A10='[1]Список Д2-1600'!$A$20,'[1]Список Д2-1600'!$D$20&amp;", "&amp;'[1]Список Д2-1600'!$C$20,IF(A10='[1]Список Д2-1600'!$A$21,'[1]Список Д2-1600'!$D$21&amp;", "&amp;'[1]Список Д2-1600'!$C$21,IF(A10='[1]Список Д2-1600'!$A$22,'[1]Список Д2-1600'!$D$22&amp;", "&amp;'[1]Список Д2-1600'!$C$22,"Неверно указан номер")))))))))))))</f>
        <v>Замешаев Н.С., Чита</v>
      </c>
      <c r="D10" s="113">
        <v>7</v>
      </c>
      <c r="E10" s="113">
        <v>1</v>
      </c>
      <c r="F10" s="113">
        <v>1</v>
      </c>
      <c r="G10" s="113">
        <v>7</v>
      </c>
      <c r="H10" s="113">
        <v>2</v>
      </c>
      <c r="I10" s="113">
        <v>2</v>
      </c>
      <c r="J10" s="80">
        <f t="shared" ref="J10:J17" si="0">F10+I10</f>
        <v>3</v>
      </c>
      <c r="K10" s="113">
        <v>1</v>
      </c>
      <c r="L10" s="113">
        <v>80</v>
      </c>
    </row>
    <row r="11" spans="1:12" x14ac:dyDescent="0.25">
      <c r="A11" s="96">
        <v>55</v>
      </c>
      <c r="B11" s="94" t="str">
        <f>IF(A11=[1]Список!$A$40,[1]Список!$B$40,IF(A11=[1]Список!$A$41,[1]Список!$B$41,IF(A11=[1]Список!$A$42,[1]Список!$B$42,IF(A11=[1]Список!$A$43,[1]Список!$B$43,IF(A11=[1]Список!$A$44,[1]Список!$B$44,IF(A11=[1]Список!$A$45,[1]Список!$B$45,IF(A11=[1]Список!$A$46,[1]Список!$B$46,IF(A11=[1]Список!$A$47,[1]Список!$B$47,IF(A11=[1]Список!$A$48,[1]Список!$B$48,IF(A11=[1]Список!$A$49,[1]Список!$B$49,IF(A11=[1]Список!$A$50,[1]Список!$B$50,IF(A11=[1]Список!$A$51,[1]Список!$B$51,"Неверно указан номер"))))))))))))</f>
        <v>Банщиков Андрей</v>
      </c>
      <c r="C11" s="124" t="s">
        <v>42</v>
      </c>
      <c r="D11" s="113">
        <v>0</v>
      </c>
      <c r="E11" s="113">
        <v>4</v>
      </c>
      <c r="F11" s="113">
        <v>4</v>
      </c>
      <c r="G11" s="113">
        <v>7</v>
      </c>
      <c r="H11" s="113">
        <v>1</v>
      </c>
      <c r="I11" s="113">
        <v>1</v>
      </c>
      <c r="J11" s="80">
        <f t="shared" si="0"/>
        <v>5</v>
      </c>
      <c r="K11" s="113">
        <v>2</v>
      </c>
      <c r="L11" s="113">
        <v>62</v>
      </c>
    </row>
    <row r="12" spans="1:12" x14ac:dyDescent="0.25">
      <c r="A12" s="93">
        <v>97</v>
      </c>
      <c r="B12" s="94" t="str">
        <f>IF(A12=[1]Список!$A$40,[1]Список!$B$40,IF(A12=[1]Список!$A$41,[1]Список!$B$41,IF(A12=[1]Список!$A$42,[1]Список!$B$42,IF(A12=[1]Список!$A$43,[1]Список!$B$43,IF(A12=[1]Список!$A$44,[1]Список!$B$44,IF(A12=[1]Список!$A$45,[1]Список!$B$45,IF(A12=[1]Список!$A$46,[1]Список!$B$46,IF(A12=[1]Список!$A$47,[1]Список!$B$47,IF(A12=[1]Список!$A$48,[1]Список!$B$48,IF(A12=[1]Список!$A$49,[1]Список!$B$49,IF(A12=[1]Список!$A$50,[1]Список!$B$50,IF(A12=[1]Список!$A$51,[1]Список!$B$51,"Неверно указан номер"))))))))))))</f>
        <v>Гончаров Иван</v>
      </c>
      <c r="C12" s="124" t="str">
        <f>IF(A12=0,0,IF(A12='[1]Список Д2-1600'!$A$11,'[1]Список Д2-1600'!$D$11&amp;", "&amp;'[1]Список Д2-1600'!$C$11,IF(A12='[1]Список Д2-1600'!$A$12,'[1]Список Д2-1600'!$D$12&amp;", "&amp;'[1]Список Д2-1600'!$C$12,IF(A12='[1]Список Д2-1600'!$A$13,'[1]Список Д2-1600'!$D$13&amp;", "&amp;'[1]Список Д2-1600'!$C$13,IF(A12='[1]Список Д2-1600'!$A$14,'[1]Список Д2-1600'!$D$14&amp;", "&amp;'[1]Список Д2-1600'!$C$14,IF(A12='[1]Список Д2-1600'!$A$15,'[1]Список Д2-1600'!$D$15&amp;", "&amp;'[1]Список Д2-1600'!$C$15,IF(A12='[1]Список Д2-1600'!$A$16,'[1]Список Д2-1600'!$D$16&amp;", "&amp;'[1]Список Д2-1600'!$C$16,IF(A12='[1]Список Д2-1600'!$A$17,'[1]Список Д2-1600'!$D$17&amp;", "&amp;'[1]Список Д2-1600'!$C$17,IF(A12='[1]Список Д2-1600'!$A$18,'[1]Список Д2-1600'!$D$18&amp;", "&amp;'[1]Список Д2-1600'!C$18,IF(A12='[1]Список Д2-1600'!$A$19,'[1]Список Д2-1600'!$D$19&amp;", "&amp;'[1]Список Д2-1600'!$C$19,IF(A12='[1]Список Д2-1600'!$A$20,'[1]Список Д2-1600'!$D$20&amp;", "&amp;'[1]Список Д2-1600'!$C$20,IF(A12='[1]Список Д2-1600'!$A$21,'[1]Список Д2-1600'!$D$21&amp;", "&amp;'[1]Список Д2-1600'!$C$21,IF(A12='[1]Список Д2-1600'!$A$22,'[1]Список Д2-1600'!$D$22&amp;", "&amp;'[1]Список Д2-1600'!$C$22,"Неверно указан номер")))))))))))))</f>
        <v>Гончаров И.В., Чита</v>
      </c>
      <c r="D12" s="113">
        <v>7</v>
      </c>
      <c r="E12" s="113">
        <v>3</v>
      </c>
      <c r="F12" s="113">
        <v>3</v>
      </c>
      <c r="G12" s="113">
        <v>6</v>
      </c>
      <c r="H12" s="113">
        <v>4</v>
      </c>
      <c r="I12" s="113">
        <v>4</v>
      </c>
      <c r="J12" s="80">
        <f t="shared" si="0"/>
        <v>7</v>
      </c>
      <c r="K12" s="113">
        <v>3</v>
      </c>
      <c r="L12" s="113">
        <v>48</v>
      </c>
    </row>
    <row r="13" spans="1:12" x14ac:dyDescent="0.25">
      <c r="A13" s="93">
        <v>87</v>
      </c>
      <c r="B13" s="94" t="str">
        <f>IF(A13=[1]Список!$A$40,[1]Список!$B$40,IF(A13=[1]Список!$A$41,[1]Список!$B$41,IF(A13=[1]Список!$A$42,[1]Список!$B$42,IF(A13=[1]Список!$A$43,[1]Список!$B$43,IF(A13=[1]Список!$A$44,[1]Список!$B$44,IF(A13=[1]Список!$A$45,[1]Список!$B$45,IF(A13=[1]Список!$A$46,[1]Список!$B$46,IF(A13=[1]Список!$A$47,[1]Список!$B$47,IF(A13=[1]Список!$A$48,[1]Список!$B$48,IF(A13=[1]Список!$A$49,[1]Список!$B$49,IF(A13=[1]Список!$A$50,[1]Список!$B$50,IF(A13=[1]Список!$A$51,[1]Список!$B$51,"Неверно указан номер"))))))))))))</f>
        <v>Андрианов Никита</v>
      </c>
      <c r="C13" s="124" t="str">
        <f>IF(A13=0,0,IF(A13='[1]Список Д2-1600'!$A$11,'[1]Список Д2-1600'!$D$11&amp;", "&amp;'[1]Список Д2-1600'!$C$11,IF(A13='[1]Список Д2-1600'!$A$12,'[1]Список Д2-1600'!$D$12&amp;", "&amp;'[1]Список Д2-1600'!$C$12,IF(A13='[1]Список Д2-1600'!$A$13,'[1]Список Д2-1600'!$D$13&amp;", "&amp;'[1]Список Д2-1600'!$C$13,IF(A13='[1]Список Д2-1600'!$A$14,'[1]Список Д2-1600'!$D$14&amp;", "&amp;'[1]Список Д2-1600'!$C$14,IF(A13='[1]Список Д2-1600'!$A$15,'[1]Список Д2-1600'!$D$15&amp;", "&amp;'[1]Список Д2-1600'!$C$15,IF(A13='[1]Список Д2-1600'!$A$16,'[1]Список Д2-1600'!$D$16&amp;", "&amp;'[1]Список Д2-1600'!$C$16,IF(A13='[1]Список Д2-1600'!$A$17,'[1]Список Д2-1600'!$D$17&amp;", "&amp;'[1]Список Д2-1600'!$C$17,IF(A13='[1]Список Д2-1600'!$A$18,'[1]Список Д2-1600'!$D$18&amp;", "&amp;'[1]Список Д2-1600'!C$18,IF(A13='[1]Список Д2-1600'!$A$19,'[1]Список Д2-1600'!$D$19&amp;", "&amp;'[1]Список Д2-1600'!$C$19,IF(A13='[1]Список Д2-1600'!$A$20,'[1]Список Д2-1600'!$D$20&amp;", "&amp;'[1]Список Д2-1600'!$C$20,IF(A13='[1]Список Д2-1600'!$A$21,'[1]Список Д2-1600'!$D$21&amp;", "&amp;'[1]Список Д2-1600'!$C$21,IF(A13='[1]Список Д2-1600'!$A$22,'[1]Список Д2-1600'!$D$22&amp;", "&amp;'[1]Список Д2-1600'!$C$22,"Неверно указан номер")))))))))))))</f>
        <v>Андрианов Н.Б., Чита</v>
      </c>
      <c r="D13" s="113">
        <v>7</v>
      </c>
      <c r="E13" s="113">
        <v>2</v>
      </c>
      <c r="F13" s="113">
        <v>2</v>
      </c>
      <c r="G13" s="113">
        <v>6</v>
      </c>
      <c r="H13" s="113">
        <v>5</v>
      </c>
      <c r="I13" s="113">
        <v>5</v>
      </c>
      <c r="J13" s="80">
        <f t="shared" si="0"/>
        <v>7</v>
      </c>
      <c r="K13" s="113">
        <v>4</v>
      </c>
      <c r="L13" s="113">
        <v>37</v>
      </c>
    </row>
    <row r="14" spans="1:12" x14ac:dyDescent="0.25">
      <c r="A14" s="130">
        <v>37</v>
      </c>
      <c r="B14" s="94" t="str">
        <f>IF(A14=[1]Список!$A$40,[1]Список!$B$40,IF(A14=[1]Список!$A$41,[1]Список!$B$41,IF(A14=[1]Список!$A$42,[1]Список!$B$42,IF(A14=[1]Список!$A$43,[1]Список!$B$43,IF(A14=[1]Список!$A$44,[1]Список!$B$44,IF(A14=[1]Список!$A$45,[1]Список!$B$45,IF(A14=[1]Список!$A$46,[1]Список!$B$46,IF(A14=[1]Список!$A$47,[1]Список!$B$47,IF(A14=[1]Список!$A$48,[1]Список!$B$48,IF(A14=[1]Список!$A$49,[1]Список!$B$49,IF(A14=[1]Список!$A$50,[1]Список!$B$50,IF(A14=[1]Список!$A$51,[1]Список!$B$51,"Неверно указан номер"))))))))))))</f>
        <v>Замешаев Денис</v>
      </c>
      <c r="C14" s="124" t="str">
        <f>IF(A14=0,0,IF(A14='[1]Список Д2-1600'!$A$11,'[1]Список Д2-1600'!$D$11&amp;", "&amp;'[1]Список Д2-1600'!$C$11,IF(A14='[1]Список Д2-1600'!$A$12,'[1]Список Д2-1600'!$D$12&amp;", "&amp;'[1]Список Д2-1600'!$C$12,IF(A14='[1]Список Д2-1600'!$A$13,'[1]Список Д2-1600'!$D$13&amp;", "&amp;'[1]Список Д2-1600'!$C$13,IF(A14='[1]Список Д2-1600'!$A$14,'[1]Список Д2-1600'!$D$14&amp;", "&amp;'[1]Список Д2-1600'!$C$14,IF(A14='[1]Список Д2-1600'!$A$15,'[1]Список Д2-1600'!$D$15&amp;", "&amp;'[1]Список Д2-1600'!$C$15,IF(A14='[1]Список Д2-1600'!$A$16,'[1]Список Д2-1600'!$D$16&amp;", "&amp;'[1]Список Д2-1600'!$C$16,IF(A14='[1]Список Д2-1600'!$A$17,'[1]Список Д2-1600'!$D$17&amp;", "&amp;'[1]Список Д2-1600'!$C$17,IF(A14='[1]Список Д2-1600'!$A$18,'[1]Список Д2-1600'!$D$18&amp;", "&amp;'[1]Список Д2-1600'!C$18,IF(A14='[1]Список Д2-1600'!$A$19,'[1]Список Д2-1600'!$D$19&amp;", "&amp;'[1]Список Д2-1600'!$C$19,IF(A14='[1]Список Д2-1600'!$A$20,'[1]Список Д2-1600'!$D$20&amp;", "&amp;'[1]Список Д2-1600'!$C$20,IF(A14='[1]Список Д2-1600'!$A$21,'[1]Список Д2-1600'!$D$21&amp;", "&amp;'[1]Список Д2-1600'!$C$21,IF(A14='[1]Список Д2-1600'!$A$22,'[1]Список Д2-1600'!$D$22&amp;", "&amp;'[1]Список Д2-1600'!$C$22,"Неверно указан номер")))))))))))))</f>
        <v>Замешаев Д.С., Чита</v>
      </c>
      <c r="D14" s="113">
        <v>0</v>
      </c>
      <c r="E14" s="113">
        <v>6</v>
      </c>
      <c r="F14" s="113">
        <v>6</v>
      </c>
      <c r="G14" s="113">
        <v>7</v>
      </c>
      <c r="H14" s="113">
        <v>3</v>
      </c>
      <c r="I14" s="113">
        <v>3</v>
      </c>
      <c r="J14" s="80">
        <f t="shared" si="0"/>
        <v>9</v>
      </c>
      <c r="K14" s="113">
        <v>5</v>
      </c>
      <c r="L14" s="113">
        <v>27</v>
      </c>
    </row>
    <row r="15" spans="1:12" x14ac:dyDescent="0.25">
      <c r="A15" s="93">
        <v>70</v>
      </c>
      <c r="B15" s="94" t="str">
        <f>IF(A15=[1]Список!$A$40,[1]Список!$B$40,IF(A15=[1]Список!$A$41,[1]Список!$B$41,IF(A15=[1]Список!$A$42,[1]Список!$B$42,IF(A15=[1]Список!$A$43,[1]Список!$B$43,IF(A15=[1]Список!$A$44,[1]Список!$B$44,IF(A15=[1]Список!$A$45,[1]Список!$B$45,IF(A15=[1]Список!$A$46,[1]Список!$B$46,IF(A15=[1]Список!$A$47,[1]Список!$B$47,IF(A15=[1]Список!$A$48,[1]Список!$B$48,IF(A15=[1]Список!$A$49,[1]Список!$B$49,IF(A15=[1]Список!$A$50,[1]Список!$B$50,IF(A15=[1]Список!$A$51,[1]Список!$B$51,"Неверно указан номер"))))))))))))</f>
        <v>Никифоров Роман</v>
      </c>
      <c r="C15" s="124" t="str">
        <f>IF(A15=0,0,IF(A15='[1]Список Д2-1600'!$A$11,'[1]Список Д2-1600'!$D$11&amp;", "&amp;'[1]Список Д2-1600'!$C$11,IF(A15='[1]Список Д2-1600'!$A$12,'[1]Список Д2-1600'!$D$12&amp;", "&amp;'[1]Список Д2-1600'!$C$12,IF(A15='[1]Список Д2-1600'!$A$13,'[1]Список Д2-1600'!$D$13&amp;", "&amp;'[1]Список Д2-1600'!$C$13,IF(A15='[1]Список Д2-1600'!$A$14,'[1]Список Д2-1600'!$D$14&amp;", "&amp;'[1]Список Д2-1600'!$C$14,IF(A15='[1]Список Д2-1600'!$A$15,'[1]Список Д2-1600'!$D$15&amp;", "&amp;'[1]Список Д2-1600'!$C$15,IF(A15='[1]Список Д2-1600'!$A$16,'[1]Список Д2-1600'!$D$16&amp;", "&amp;'[1]Список Д2-1600'!$C$16,IF(A15='[1]Список Д2-1600'!$A$17,'[1]Список Д2-1600'!$D$17&amp;", "&amp;'[1]Список Д2-1600'!$C$17,IF(A15='[1]Список Д2-1600'!$A$18,'[1]Список Д2-1600'!$D$18&amp;", "&amp;'[1]Список Д2-1600'!C$18,IF(A15='[1]Список Д2-1600'!$A$19,'[1]Список Д2-1600'!$D$19&amp;", "&amp;'[1]Список Д2-1600'!$C$19,IF(A15='[1]Список Д2-1600'!$A$20,'[1]Список Д2-1600'!$D$20&amp;", "&amp;'[1]Список Д2-1600'!$C$20,IF(A15='[1]Список Д2-1600'!$A$21,'[1]Список Д2-1600'!$D$21&amp;", "&amp;'[1]Список Д2-1600'!$C$21,IF(A15='[1]Список Д2-1600'!$A$22,'[1]Список Д2-1600'!$D$22&amp;", "&amp;'[1]Список Д2-1600'!$C$22,"Неверно указан номер")))))))))))))</f>
        <v>Никифоров Р.В., Чита</v>
      </c>
      <c r="D15" s="113">
        <v>0</v>
      </c>
      <c r="E15" s="113">
        <v>5</v>
      </c>
      <c r="F15" s="113">
        <v>5</v>
      </c>
      <c r="G15" s="113">
        <v>0</v>
      </c>
      <c r="H15" s="113">
        <v>6</v>
      </c>
      <c r="I15" s="113">
        <v>6</v>
      </c>
      <c r="J15" s="80">
        <f t="shared" si="0"/>
        <v>11</v>
      </c>
      <c r="K15" s="113">
        <v>6</v>
      </c>
      <c r="L15" s="113">
        <v>17</v>
      </c>
    </row>
    <row r="16" spans="1:12" x14ac:dyDescent="0.25">
      <c r="A16" s="93">
        <v>82</v>
      </c>
      <c r="B16" s="94" t="str">
        <f>IF(A16=[1]Список!$A$40,[1]Список!$B$40,IF(A16=[1]Список!$A$41,[1]Список!$B$41,IF(A16=[1]Список!$A$42,[1]Список!$B$42,IF(A16=[1]Список!$A$43,[1]Список!$B$43,IF(A16=[1]Список!$A$44,[1]Список!$B$44,IF(A16=[1]Список!$A$45,[1]Список!$B$45,IF(A16=[1]Список!$A$46,[1]Список!$B$46,IF(A16=[1]Список!$A$47,[1]Список!$B$47,IF(A16=[1]Список!$A$48,[1]Список!$B$48,IF(A16=[1]Список!$A$49,[1]Список!$B$49,IF(A16=[1]Список!$A$50,[1]Список!$B$50,IF(A16=[1]Список!$A$51,[1]Список!$B$51,"Неверно указан номер"))))))))))))</f>
        <v>Михайлов Андрей</v>
      </c>
      <c r="C16" s="124" t="str">
        <f>IF(A16=0,0,IF(A16='[1]Список Д2-1600'!$A$11,'[1]Список Д2-1600'!$D$11&amp;", "&amp;'[1]Список Д2-1600'!$C$11,IF(A16='[1]Список Д2-1600'!$A$12,'[1]Список Д2-1600'!$D$12&amp;", "&amp;'[1]Список Д2-1600'!$C$12,IF(A16='[1]Список Д2-1600'!$A$13,'[1]Список Д2-1600'!$D$13&amp;", "&amp;'[1]Список Д2-1600'!$C$13,IF(A16='[1]Список Д2-1600'!$A$14,'[1]Список Д2-1600'!$D$14&amp;", "&amp;'[1]Список Д2-1600'!$C$14,IF(A16='[1]Список Д2-1600'!$A$15,'[1]Список Д2-1600'!$D$15&amp;", "&amp;'[1]Список Д2-1600'!$C$15,IF(A16='[1]Список Д2-1600'!$A$16,'[1]Список Д2-1600'!$D$16&amp;", "&amp;'[1]Список Д2-1600'!$C$16,IF(A16='[1]Список Д2-1600'!$A$17,'[1]Список Д2-1600'!$D$17&amp;", "&amp;'[1]Список Д2-1600'!$C$17,IF(A16='[1]Список Д2-1600'!$A$18,'[1]Список Д2-1600'!$D$18&amp;", "&amp;'[1]Список Д2-1600'!C$18,IF(A16='[1]Список Д2-1600'!$A$19,'[1]Список Д2-1600'!$D$19&amp;", "&amp;'[1]Список Д2-1600'!$C$19,IF(A16='[1]Список Д2-1600'!$A$20,'[1]Список Д2-1600'!$D$20&amp;", "&amp;'[1]Список Д2-1600'!$C$20,IF(A16='[1]Список Д2-1600'!$A$21,'[1]Список Д2-1600'!$D$21&amp;", "&amp;'[1]Список Д2-1600'!$C$21,IF(A16='[1]Список Д2-1600'!$A$22,'[1]Список Д2-1600'!$D$22&amp;", "&amp;'[1]Список Д2-1600'!$C$22,"Неверно указан номер")))))))))))))</f>
        <v>Михайлов А.С., Чита</v>
      </c>
      <c r="D16" s="113" t="s">
        <v>38</v>
      </c>
      <c r="E16" s="113">
        <v>7</v>
      </c>
      <c r="F16" s="113">
        <v>8</v>
      </c>
      <c r="G16" s="113" t="s">
        <v>38</v>
      </c>
      <c r="H16" s="113">
        <v>7</v>
      </c>
      <c r="I16" s="113">
        <v>8</v>
      </c>
      <c r="J16" s="80">
        <f t="shared" si="0"/>
        <v>16</v>
      </c>
      <c r="K16" s="113">
        <v>7</v>
      </c>
      <c r="L16" s="113">
        <v>0</v>
      </c>
    </row>
    <row r="17" spans="1:12" x14ac:dyDescent="0.25">
      <c r="A17" s="93">
        <v>25</v>
      </c>
      <c r="B17" s="94" t="str">
        <f>IF(A17=[1]Список!$A$40,[1]Список!$B$40,IF(A17=[1]Список!$A$41,[1]Список!$B$41,IF(A17=[1]Список!$A$42,[1]Список!$B$42,IF(A17=[1]Список!$A$43,[1]Список!$B$43,IF(A17=[1]Список!$A$44,[1]Список!$B$44,IF(A17=[1]Список!$A$45,[1]Список!$B$45,IF(A17=[1]Список!$A$46,[1]Список!$B$46,IF(A17=[1]Список!$A$47,[1]Список!$B$47,IF(A17=[1]Список!$A$48,[1]Список!$B$48,IF(A17=[1]Список!$A$49,[1]Список!$B$49,IF(A17=[1]Список!$A$50,[1]Список!$B$50,IF(A17=[1]Список!$A$51,[1]Список!$B$51,"Неверно указан номер"))))))))))))</f>
        <v>Романов Александр</v>
      </c>
      <c r="C17" s="124" t="str">
        <f>IF(A17=0,0,IF(A17='[1]Список Д2-1600'!$A$11,'[1]Список Д2-1600'!$D$11&amp;", "&amp;'[1]Список Д2-1600'!$C$11,IF(A17='[1]Список Д2-1600'!$A$12,'[1]Список Д2-1600'!$D$12&amp;", "&amp;'[1]Список Д2-1600'!$C$12,IF(A17='[1]Список Д2-1600'!$A$13,'[1]Список Д2-1600'!$D$13&amp;", "&amp;'[1]Список Д2-1600'!$C$13,IF(A17='[1]Список Д2-1600'!$A$14,'[1]Список Д2-1600'!$D$14&amp;", "&amp;'[1]Список Д2-1600'!$C$14,IF(A17='[1]Список Д2-1600'!$A$15,'[1]Список Д2-1600'!$D$15&amp;", "&amp;'[1]Список Д2-1600'!$C$15,IF(A17='[1]Список Д2-1600'!$A$16,'[1]Список Д2-1600'!$D$16&amp;", "&amp;'[1]Список Д2-1600'!$C$16,IF(A17='[1]Список Д2-1600'!$A$17,'[1]Список Д2-1600'!$D$17&amp;", "&amp;'[1]Список Д2-1600'!$C$17,IF(A17='[1]Список Д2-1600'!$A$18,'[1]Список Д2-1600'!$D$18&amp;", "&amp;'[1]Список Д2-1600'!C$18,IF(A17='[1]Список Д2-1600'!$A$19,'[1]Список Д2-1600'!$D$19&amp;", "&amp;'[1]Список Д2-1600'!$C$19,IF(A17='[1]Список Д2-1600'!$A$20,'[1]Список Д2-1600'!$D$20&amp;", "&amp;'[1]Список Д2-1600'!$C$20,IF(A17='[1]Список Д2-1600'!$A$21,'[1]Список Д2-1600'!$D$21&amp;", "&amp;'[1]Список Д2-1600'!$C$21,IF(A17='[1]Список Д2-1600'!$A$22,'[1]Список Д2-1600'!$D$22&amp;", "&amp;'[1]Список Д2-1600'!$C$22,"Неверно указан номер")))))))))))))</f>
        <v>Романов А.В., Москва</v>
      </c>
      <c r="D17" s="113" t="s">
        <v>38</v>
      </c>
      <c r="E17" s="113">
        <v>8</v>
      </c>
      <c r="F17" s="113">
        <v>8</v>
      </c>
      <c r="G17" s="113" t="s">
        <v>38</v>
      </c>
      <c r="H17" s="113">
        <v>8</v>
      </c>
      <c r="I17" s="113">
        <v>8</v>
      </c>
      <c r="J17" s="80">
        <f t="shared" si="0"/>
        <v>16</v>
      </c>
      <c r="K17" s="113">
        <v>8</v>
      </c>
      <c r="L17" s="113">
        <v>0</v>
      </c>
    </row>
    <row r="18" spans="1:12" x14ac:dyDescent="0.25">
      <c r="A18" s="93"/>
      <c r="B18" s="94">
        <f>IF(A18=[1]Список!$A$40,[1]Список!$B$40,IF(A18=[1]Список!$A$41,[1]Список!$B$41,IF(A18=[1]Список!$A$42,[1]Список!$B$42,IF(A18=[1]Список!$A$43,[1]Список!$B$43,IF(A18=[1]Список!$A$44,[1]Список!$B$44,IF(A18=[1]Список!$A$45,[1]Список!$B$45,IF(A18=[1]Список!$A$46,[1]Список!$B$46,IF(A18=[1]Список!$A$47,[1]Список!$B$47,IF(A18=[1]Список!$A$48,[1]Список!$B$48,IF(A18=[1]Список!$A$49,[1]Список!$B$49,IF(A18=[1]Список!$A$50,[1]Список!$B$50,IF(A18=[1]Список!$A$51,[1]Список!$B$51,"Неверно указан номер"))))))))))))</f>
        <v>0</v>
      </c>
      <c r="C18" s="124">
        <f>IF(A18=0,0,IF(A18='[1]Список Д2-1600'!$A$11,'[1]Список Д2-1600'!$D$11&amp;", "&amp;'[1]Список Д2-1600'!$C$11,IF(A18='[1]Список Д2-1600'!$A$12,'[1]Список Д2-1600'!$D$12&amp;", "&amp;'[1]Список Д2-1600'!$C$12,IF(A18='[1]Список Д2-1600'!$A$13,'[1]Список Д2-1600'!$D$13&amp;", "&amp;'[1]Список Д2-1600'!$C$13,IF(A18='[1]Список Д2-1600'!$A$14,'[1]Список Д2-1600'!$D$14&amp;", "&amp;'[1]Список Д2-1600'!$C$14,IF(A18='[1]Список Д2-1600'!$A$15,'[1]Список Д2-1600'!$D$15&amp;", "&amp;'[1]Список Д2-1600'!$C$15,IF(A18='[1]Список Д2-1600'!$A$16,'[1]Список Д2-1600'!$D$16&amp;", "&amp;'[1]Список Д2-1600'!$C$16,IF(A18='[1]Список Д2-1600'!$A$17,'[1]Список Д2-1600'!$D$17&amp;", "&amp;'[1]Список Д2-1600'!$C$17,IF(A18='[1]Список Д2-1600'!$A$18,'[1]Список Д2-1600'!$D$18&amp;", "&amp;'[1]Список Д2-1600'!C$18,IF(A18='[1]Список Д2-1600'!$A$19,'[1]Список Д2-1600'!$D$19&amp;", "&amp;'[1]Список Д2-1600'!$C$19,IF(A18='[1]Список Д2-1600'!$A$20,'[1]Список Д2-1600'!$D$20&amp;", "&amp;'[1]Список Д2-1600'!$C$20,IF(A18='[1]Список Д2-1600'!$A$21,'[1]Список Д2-1600'!$D$21&amp;", "&amp;'[1]Список Д2-1600'!$C$21,IF(A18='[1]Список Д2-1600'!$A$22,'[1]Список Д2-1600'!$D$22&amp;", "&amp;'[1]Список Д2-1600'!$C$22,"Неверно указан номер")))))))))))))</f>
        <v>0</v>
      </c>
      <c r="D18" s="113"/>
      <c r="E18" s="113"/>
      <c r="F18" s="113"/>
      <c r="G18" s="113"/>
      <c r="H18" s="113"/>
      <c r="I18" s="113"/>
      <c r="J18" s="80"/>
      <c r="K18" s="113"/>
      <c r="L18" s="113"/>
    </row>
    <row r="19" spans="1:12" x14ac:dyDescent="0.25">
      <c r="A19" s="93"/>
      <c r="B19" s="94">
        <f>IF(A19=[1]Список!$A$40,[1]Список!$B$40,IF(A19=[1]Список!$A$41,[1]Список!$B$41,IF(A19=[1]Список!$A$42,[1]Список!$B$42,IF(A19=[1]Список!$A$43,[1]Список!$B$43,IF(A19=[1]Список!$A$44,[1]Список!$B$44,IF(A19=[1]Список!$A$45,[1]Список!$B$45,IF(A19=[1]Список!$A$46,[1]Список!$B$46,IF(A19=[1]Список!$A$47,[1]Список!$B$47,IF(A19=[1]Список!$A$48,[1]Список!$B$48,IF(A19=[1]Список!$A$49,[1]Список!$B$49,IF(A19=[1]Список!$A$50,[1]Список!$B$50,IF(A19=[1]Список!$A$51,[1]Список!$B$51,"Неверно указан номер"))))))))))))</f>
        <v>0</v>
      </c>
      <c r="C19" s="124">
        <f>IF(A19=0,0,IF(A19='[1]Список Д2-1600'!$A$11,'[1]Список Д2-1600'!$D$11&amp;", "&amp;'[1]Список Д2-1600'!$C$11,IF(A19='[1]Список Д2-1600'!$A$12,'[1]Список Д2-1600'!$D$12&amp;", "&amp;'[1]Список Д2-1600'!$C$12,IF(A19='[1]Список Д2-1600'!$A$13,'[1]Список Д2-1600'!$D$13&amp;", "&amp;'[1]Список Д2-1600'!$C$13,IF(A19='[1]Список Д2-1600'!$A$14,'[1]Список Д2-1600'!$D$14&amp;", "&amp;'[1]Список Д2-1600'!$C$14,IF(A19='[1]Список Д2-1600'!$A$15,'[1]Список Д2-1600'!$D$15&amp;", "&amp;'[1]Список Д2-1600'!$C$15,IF(A19='[1]Список Д2-1600'!$A$16,'[1]Список Д2-1600'!$D$16&amp;", "&amp;'[1]Список Д2-1600'!$C$16,IF(A19='[1]Список Д2-1600'!$A$17,'[1]Список Д2-1600'!$D$17&amp;", "&amp;'[1]Список Д2-1600'!$C$17,IF(A19='[1]Список Д2-1600'!$A$18,'[1]Список Д2-1600'!$D$18&amp;", "&amp;'[1]Список Д2-1600'!C$18,IF(A19='[1]Список Д2-1600'!$A$19,'[1]Список Д2-1600'!$D$19&amp;", "&amp;'[1]Список Д2-1600'!$C$19,IF(A19='[1]Список Д2-1600'!$A$20,'[1]Список Д2-1600'!$D$20&amp;", "&amp;'[1]Список Д2-1600'!$C$20,IF(A19='[1]Список Д2-1600'!$A$21,'[1]Список Д2-1600'!$D$21&amp;", "&amp;'[1]Список Д2-1600'!$C$21,IF(A19='[1]Список Д2-1600'!$A$22,'[1]Список Д2-1600'!$D$22&amp;", "&amp;'[1]Список Д2-1600'!$C$22,"Неверно указан номер")))))))))))))</f>
        <v>0</v>
      </c>
      <c r="D19" s="113"/>
      <c r="E19" s="113"/>
      <c r="F19" s="113"/>
      <c r="G19" s="113"/>
      <c r="H19" s="113"/>
      <c r="I19" s="113"/>
      <c r="J19" s="80"/>
      <c r="K19" s="113"/>
      <c r="L19" s="113"/>
    </row>
    <row r="20" spans="1:12" x14ac:dyDescent="0.25">
      <c r="A20" s="97"/>
      <c r="B20" s="94">
        <f>IF(A20=[1]Список!$A$40,[1]Список!$B$40,IF(A20=[1]Список!$A$41,[1]Список!$B$41,IF(A20=[1]Список!$A$42,[1]Список!$B$42,IF(A20=[1]Список!$A$43,[1]Список!$B$43,IF(A20=[1]Список!$A$44,[1]Список!$B$44,IF(A20=[1]Список!$A$45,[1]Список!$B$45,IF(A20=[1]Список!$A$46,[1]Список!$B$46,IF(A20=[1]Список!$A$47,[1]Список!$B$47,IF(A20=[1]Список!$A$48,[1]Список!$B$48,IF(A20=[1]Список!$A$49,[1]Список!$B$49,IF(A20=[1]Список!$A$50,[1]Список!$B$50,IF(A20=[1]Список!$A$51,[1]Список!$B$51,"Неверно указан номер"))))))))))))</f>
        <v>0</v>
      </c>
      <c r="C20" s="124">
        <f>IF(A20=0,0,IF(A20='[1]Список Д2-1600'!$A$11,'[1]Список Д2-1600'!$D$11&amp;", "&amp;'[1]Список Д2-1600'!$C$11,IF(A20='[1]Список Д2-1600'!$A$12,'[1]Список Д2-1600'!$D$12&amp;", "&amp;'[1]Список Д2-1600'!$C$12,IF(A20='[1]Список Д2-1600'!$A$13,'[1]Список Д2-1600'!$D$13&amp;", "&amp;'[1]Список Д2-1600'!$C$13,IF(A20='[1]Список Д2-1600'!$A$14,'[1]Список Д2-1600'!$D$14&amp;", "&amp;'[1]Список Д2-1600'!$C$14,IF(A20='[1]Список Д2-1600'!$A$15,'[1]Список Д2-1600'!$D$15&amp;", "&amp;'[1]Список Д2-1600'!$C$15,IF(A20='[1]Список Д2-1600'!$A$16,'[1]Список Д2-1600'!$D$16&amp;", "&amp;'[1]Список Д2-1600'!$C$16,IF(A20='[1]Список Д2-1600'!$A$17,'[1]Список Д2-1600'!$D$17&amp;", "&amp;'[1]Список Д2-1600'!$C$17,IF(A20='[1]Список Д2-1600'!$A$18,'[1]Список Д2-1600'!$D$18&amp;", "&amp;'[1]Список Д2-1600'!C$18,IF(A20='[1]Список Д2-1600'!$A$19,'[1]Список Д2-1600'!$D$19&amp;", "&amp;'[1]Список Д2-1600'!$C$19,IF(A20='[1]Список Д2-1600'!$A$20,'[1]Список Д2-1600'!$D$20&amp;", "&amp;'[1]Список Д2-1600'!$C$20,IF(A20='[1]Список Д2-1600'!$A$21,'[1]Список Д2-1600'!$D$21&amp;", "&amp;'[1]Список Д2-1600'!$C$21,IF(A20='[1]Список Д2-1600'!$A$22,'[1]Список Д2-1600'!$D$22&amp;", "&amp;'[1]Список Д2-1600'!$C$22,"Неверно указан номер")))))))))))))</f>
        <v>0</v>
      </c>
      <c r="D20" s="113"/>
      <c r="E20" s="113"/>
      <c r="F20" s="113"/>
      <c r="G20" s="113"/>
      <c r="H20" s="113"/>
      <c r="I20" s="113"/>
      <c r="J20" s="80">
        <f>F20+I20</f>
        <v>0</v>
      </c>
      <c r="K20" s="113"/>
      <c r="L20" s="113"/>
    </row>
    <row r="21" spans="1:12" x14ac:dyDescent="0.25">
      <c r="A21" s="97"/>
      <c r="B21" s="94">
        <f>IF(A21=[1]Список!$A$40,[1]Список!$B$40,IF(A21=[1]Список!$A$41,[1]Список!$B$41,IF(A21=[1]Список!$A$42,[1]Список!$B$42,IF(A21=[1]Список!$A$43,[1]Список!$B$43,IF(A21=[1]Список!$A$44,[1]Список!$B$44,IF(A21=[1]Список!$A$45,[1]Список!$B$45,IF(A21=[1]Список!$A$46,[1]Список!$B$46,IF(A21=[1]Список!$A$47,[1]Список!$B$47,IF(A21=[1]Список!$A$48,[1]Список!$B$48,IF(A21=[1]Список!$A$49,[1]Список!$B$49,IF(A21=[1]Список!$A$50,[1]Список!$B$50,IF(A21=[1]Список!$A$51,[1]Список!$B$51,"Неверно указан номер"))))))))))))</f>
        <v>0</v>
      </c>
      <c r="C21" s="124">
        <f>IF(A21=0,0,IF(A21='[1]Список Д2-1600'!$A$11,'[1]Список Д2-1600'!$D$11&amp;", "&amp;'[1]Список Д2-1600'!$C$11,IF(A21='[1]Список Д2-1600'!$A$12,'[1]Список Д2-1600'!$D$12&amp;", "&amp;'[1]Список Д2-1600'!$C$12,IF(A21='[1]Список Д2-1600'!$A$13,'[1]Список Д2-1600'!$D$13&amp;", "&amp;'[1]Список Д2-1600'!$C$13,IF(A21='[1]Список Д2-1600'!$A$14,'[1]Список Д2-1600'!$D$14&amp;", "&amp;'[1]Список Д2-1600'!$C$14,IF(A21='[1]Список Д2-1600'!$A$15,'[1]Список Д2-1600'!$D$15&amp;", "&amp;'[1]Список Д2-1600'!$C$15,IF(A21='[1]Список Д2-1600'!$A$16,'[1]Список Д2-1600'!$D$16&amp;", "&amp;'[1]Список Д2-1600'!$C$16,IF(A21='[1]Список Д2-1600'!$A$17,'[1]Список Д2-1600'!$D$17&amp;", "&amp;'[1]Список Д2-1600'!$C$17,IF(A21='[1]Список Д2-1600'!$A$18,'[1]Список Д2-1600'!$D$18&amp;", "&amp;'[1]Список Д2-1600'!C$18,IF(A21='[1]Список Д2-1600'!$A$19,'[1]Список Д2-1600'!$D$19&amp;", "&amp;'[1]Список Д2-1600'!$C$19,IF(A21='[1]Список Д2-1600'!$A$20,'[1]Список Д2-1600'!$D$20&amp;", "&amp;'[1]Список Д2-1600'!$C$20,IF(A21='[1]Список Д2-1600'!$A$21,'[1]Список Д2-1600'!$D$21&amp;", "&amp;'[1]Список Д2-1600'!$C$21,IF(A21='[1]Список Д2-1600'!$A$22,'[1]Список Д2-1600'!$D$22&amp;", "&amp;'[1]Список Д2-1600'!$C$22,"Неверно указан номер")))))))))))))</f>
        <v>0</v>
      </c>
      <c r="D21" s="113"/>
      <c r="E21" s="113"/>
      <c r="F21" s="113"/>
      <c r="G21" s="113"/>
      <c r="H21" s="113"/>
      <c r="I21" s="113"/>
      <c r="J21" s="80">
        <f>F21+I21</f>
        <v>0</v>
      </c>
      <c r="K21" s="113"/>
      <c r="L21" s="113"/>
    </row>
    <row r="23" spans="1:12" x14ac:dyDescent="0.25">
      <c r="A23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3" s="29"/>
      <c r="C23" s="29"/>
      <c r="D23" s="29"/>
      <c r="E23" s="29"/>
      <c r="F23" s="29"/>
      <c r="G23" s="29"/>
      <c r="H23" s="68"/>
      <c r="I23" s="68"/>
      <c r="J23" s="68"/>
      <c r="K23" s="68"/>
      <c r="L23" s="68"/>
    </row>
    <row r="24" spans="1:12" x14ac:dyDescent="0.25">
      <c r="A24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4" s="29"/>
      <c r="C24" s="29"/>
      <c r="D24" s="29"/>
      <c r="E24" s="29"/>
      <c r="F24" s="29"/>
      <c r="G24" s="29"/>
      <c r="H24" s="68"/>
      <c r="I24" s="68"/>
      <c r="J24" s="68"/>
      <c r="K24" s="68"/>
      <c r="L24" s="68"/>
    </row>
    <row r="25" spans="1:12" x14ac:dyDescent="0.25">
      <c r="A25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5" s="29"/>
      <c r="C25" s="29"/>
      <c r="D25" s="29"/>
      <c r="E25" s="29"/>
      <c r="F25" s="29"/>
      <c r="G25" s="29"/>
      <c r="H25" s="68"/>
      <c r="I25" s="68"/>
      <c r="J25" s="68"/>
      <c r="K25" s="68"/>
      <c r="L25" s="68"/>
    </row>
    <row r="26" spans="1:12" x14ac:dyDescent="0.25">
      <c r="A26" s="29"/>
      <c r="B26" s="29"/>
      <c r="C26" s="29"/>
      <c r="D26" s="29"/>
      <c r="E26" s="29"/>
      <c r="F26" s="29"/>
      <c r="G26" s="29"/>
      <c r="H26" s="68"/>
      <c r="I26" s="68"/>
      <c r="J26" s="68"/>
      <c r="K26" s="68"/>
      <c r="L26" s="68"/>
    </row>
    <row r="27" spans="1:12" x14ac:dyDescent="0.25">
      <c r="A27" s="29"/>
      <c r="B27" s="29"/>
      <c r="C27" s="29"/>
      <c r="D27" s="29"/>
      <c r="E27" s="29"/>
      <c r="F27" s="29"/>
      <c r="G27" s="29"/>
      <c r="H27" s="68"/>
      <c r="I27" s="68"/>
      <c r="J27" s="68"/>
      <c r="K27" s="68"/>
      <c r="L27" s="68"/>
    </row>
    <row r="28" spans="1:12" x14ac:dyDescent="0.25">
      <c r="A28" s="29"/>
      <c r="B28" s="29"/>
      <c r="C28" s="29"/>
      <c r="D28" s="29"/>
      <c r="E28" s="29"/>
      <c r="F28" s="29"/>
      <c r="G28" s="29"/>
      <c r="H28" s="68"/>
      <c r="I28" s="68"/>
      <c r="J28" s="68"/>
      <c r="K28" s="68"/>
      <c r="L28" s="68"/>
    </row>
    <row r="29" spans="1:12" x14ac:dyDescent="0.25">
      <c r="A29"/>
      <c r="H29" s="68"/>
      <c r="I29" s="68"/>
      <c r="J29" s="68"/>
      <c r="K29" s="68"/>
      <c r="L29" s="68"/>
    </row>
    <row r="30" spans="1:12" x14ac:dyDescent="0.25">
      <c r="A30" s="30"/>
      <c r="B30" s="30"/>
      <c r="H30" s="68"/>
      <c r="I30" s="68"/>
      <c r="J30" s="68"/>
      <c r="K30" s="68"/>
      <c r="L30" s="68"/>
    </row>
  </sheetData>
  <sheetProtection selectLockedCells="1"/>
  <autoFilter ref="A7:L9">
    <filterColumn colId="3" showButton="0"/>
    <filterColumn colId="4" showButton="0"/>
    <filterColumn colId="5" showButton="0"/>
    <filterColumn colId="6" showButton="0"/>
    <filterColumn colId="7" showButton="0"/>
    <sortState ref="A12:L21">
      <sortCondition ref="K7:K9"/>
    </sortState>
  </autoFilter>
  <mergeCells count="22">
    <mergeCell ref="A26:G26"/>
    <mergeCell ref="A27:G27"/>
    <mergeCell ref="A28:G28"/>
    <mergeCell ref="A30:B30"/>
    <mergeCell ref="L7:L9"/>
    <mergeCell ref="D8:F8"/>
    <mergeCell ref="G8:I8"/>
    <mergeCell ref="A23:G23"/>
    <mergeCell ref="A24:G24"/>
    <mergeCell ref="A25:G25"/>
    <mergeCell ref="A7:A9"/>
    <mergeCell ref="B7:B9"/>
    <mergeCell ref="C7:C9"/>
    <mergeCell ref="D7:I7"/>
    <mergeCell ref="J7:J9"/>
    <mergeCell ref="K7:K9"/>
    <mergeCell ref="B1:J1"/>
    <mergeCell ref="B2:I2"/>
    <mergeCell ref="B3:I3"/>
    <mergeCell ref="B4:I4"/>
    <mergeCell ref="B5:I5"/>
    <mergeCell ref="K5:L5"/>
  </mergeCells>
  <conditionalFormatting sqref="A20:A21">
    <cfRule type="duplicateValues" dxfId="45" priority="13"/>
  </conditionalFormatting>
  <conditionalFormatting sqref="B10:B21">
    <cfRule type="expression" dxfId="44" priority="12">
      <formula>B10="Неверно указан номер"</formula>
    </cfRule>
  </conditionalFormatting>
  <conditionalFormatting sqref="C10:C21">
    <cfRule type="cellIs" dxfId="43" priority="11" operator="equal">
      <formula>0</formula>
    </cfRule>
  </conditionalFormatting>
  <conditionalFormatting sqref="A12 A17">
    <cfRule type="duplicateValues" dxfId="42" priority="9"/>
  </conditionalFormatting>
  <conditionalFormatting sqref="A10">
    <cfRule type="duplicateValues" dxfId="41" priority="8"/>
  </conditionalFormatting>
  <conditionalFormatting sqref="A11">
    <cfRule type="duplicateValues" dxfId="40" priority="7"/>
  </conditionalFormatting>
  <conditionalFormatting sqref="A13">
    <cfRule type="duplicateValues" dxfId="39" priority="6"/>
  </conditionalFormatting>
  <conditionalFormatting sqref="A14">
    <cfRule type="duplicateValues" dxfId="38" priority="5"/>
  </conditionalFormatting>
  <conditionalFormatting sqref="A15">
    <cfRule type="duplicateValues" dxfId="37" priority="4"/>
  </conditionalFormatting>
  <conditionalFormatting sqref="A16">
    <cfRule type="duplicateValues" dxfId="36" priority="3"/>
  </conditionalFormatting>
  <conditionalFormatting sqref="A18">
    <cfRule type="duplicateValues" dxfId="35" priority="2"/>
  </conditionalFormatting>
  <conditionalFormatting sqref="A19">
    <cfRule type="duplicateValues" dxfId="34" priority="10"/>
  </conditionalFormatting>
  <conditionalFormatting sqref="J10:J21">
    <cfRule type="cellIs" dxfId="33" priority="1" operator="equal">
      <formula>0</formula>
    </cfRule>
  </conditionalFormatting>
  <pageMargins left="0.7" right="0.7" top="0.75" bottom="0.75" header="0.3" footer="0.3"/>
  <pageSetup paperSize="9" scale="93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30"/>
  <sheetViews>
    <sheetView workbookViewId="0">
      <selection activeCell="I22" sqref="I22"/>
    </sheetView>
  </sheetViews>
  <sheetFormatPr defaultRowHeight="15" x14ac:dyDescent="0.25"/>
  <cols>
    <col min="1" max="1" width="5.7109375" customWidth="1"/>
    <col min="2" max="2" width="24.7109375" customWidth="1"/>
    <col min="3" max="3" width="27.7109375" customWidth="1"/>
    <col min="5" max="5" width="8.7109375" customWidth="1"/>
    <col min="6" max="6" width="9.140625" customWidth="1"/>
    <col min="7" max="7" width="8.140625" customWidth="1"/>
    <col min="8" max="8" width="8.7109375" customWidth="1"/>
    <col min="9" max="9" width="8.42578125" customWidth="1"/>
    <col min="10" max="10" width="9.5703125" customWidth="1"/>
  </cols>
  <sheetData>
    <row r="1" spans="1:12" x14ac:dyDescent="0.25">
      <c r="A1" s="68"/>
      <c r="B1" s="64" t="s">
        <v>0</v>
      </c>
      <c r="C1" s="64"/>
      <c r="D1" s="64"/>
      <c r="E1" s="64"/>
      <c r="F1" s="64"/>
      <c r="G1" s="64"/>
      <c r="H1" s="64"/>
      <c r="I1" s="64"/>
      <c r="J1" s="68"/>
      <c r="K1" s="68"/>
      <c r="L1" s="68"/>
    </row>
    <row r="2" spans="1:12" ht="15.75" x14ac:dyDescent="0.25">
      <c r="B2" s="62" t="s">
        <v>1</v>
      </c>
      <c r="C2" s="62"/>
      <c r="D2" s="62"/>
      <c r="E2" s="62"/>
      <c r="F2" s="62"/>
      <c r="G2" s="62"/>
      <c r="H2" s="62"/>
      <c r="I2" s="62"/>
      <c r="J2" s="115"/>
      <c r="K2" s="115"/>
      <c r="L2" s="115"/>
    </row>
    <row r="3" spans="1:12" ht="15.75" x14ac:dyDescent="0.25">
      <c r="B3" s="63" t="s">
        <v>2</v>
      </c>
      <c r="C3" s="63"/>
      <c r="D3" s="63"/>
      <c r="E3" s="63"/>
      <c r="F3" s="63"/>
      <c r="G3" s="63"/>
      <c r="H3" s="63"/>
      <c r="I3" s="63"/>
      <c r="J3" s="116"/>
      <c r="K3" s="116"/>
      <c r="L3" s="116"/>
    </row>
    <row r="4" spans="1:12" x14ac:dyDescent="0.25">
      <c r="B4" s="64" t="str">
        <f>IF('[1]Дивизионы и Команды'!$C$6=0,"",'[1]Дивизионы и Команды'!$C$6)</f>
        <v>Этап Кубка России</v>
      </c>
      <c r="C4" s="64"/>
      <c r="D4" s="64"/>
      <c r="E4" s="64"/>
      <c r="F4" s="64"/>
      <c r="G4" s="64"/>
      <c r="H4" s="64"/>
      <c r="I4" s="64"/>
      <c r="J4" s="117"/>
      <c r="K4" s="117"/>
      <c r="L4" s="117"/>
    </row>
    <row r="5" spans="1:12" x14ac:dyDescent="0.25">
      <c r="A5" s="65" t="str">
        <f>'[1]Дивизионы и Команды'!$A$1</f>
        <v>Чита</v>
      </c>
      <c r="B5" s="66" t="str">
        <f>"ПРОТОКОЛ  ЛИЧНЫХ РЕЗУЛЬТАТОВ Дивизион "&amp;'[1]5'!$B$3</f>
        <v>ПРОТОКОЛ  ЛИЧНЫХ РЕЗУЛЬТАТОВ Дивизион Суперавто</v>
      </c>
      <c r="C5" s="66"/>
      <c r="D5" s="66"/>
      <c r="E5" s="66"/>
      <c r="F5" s="66"/>
      <c r="G5" s="66"/>
      <c r="H5" s="66"/>
      <c r="I5" s="66"/>
      <c r="J5" s="89" t="str">
        <f>'[1]Дивизионы и Команды'!$F$6</f>
        <v>.</v>
      </c>
      <c r="K5" s="118">
        <v>42883</v>
      </c>
      <c r="L5" s="118"/>
    </row>
    <row r="6" spans="1:12" x14ac:dyDescent="0.25">
      <c r="A6" s="68"/>
      <c r="B6" s="131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2" x14ac:dyDescent="0.25">
      <c r="A7" s="69" t="s">
        <v>19</v>
      </c>
      <c r="B7" s="70" t="s">
        <v>20</v>
      </c>
      <c r="C7" s="71" t="s">
        <v>28</v>
      </c>
      <c r="D7" s="119" t="s">
        <v>29</v>
      </c>
      <c r="E7" s="120"/>
      <c r="F7" s="120"/>
      <c r="G7" s="120"/>
      <c r="H7" s="120"/>
      <c r="I7" s="121"/>
      <c r="J7" s="122" t="s">
        <v>30</v>
      </c>
      <c r="K7" s="122" t="s">
        <v>9</v>
      </c>
      <c r="L7" s="122" t="s">
        <v>31</v>
      </c>
    </row>
    <row r="8" spans="1:12" x14ac:dyDescent="0.25">
      <c r="A8" s="69"/>
      <c r="B8" s="74"/>
      <c r="C8" s="75"/>
      <c r="D8" s="119" t="s">
        <v>40</v>
      </c>
      <c r="E8" s="120"/>
      <c r="F8" s="121"/>
      <c r="G8" s="119" t="s">
        <v>41</v>
      </c>
      <c r="H8" s="120"/>
      <c r="I8" s="121"/>
      <c r="J8" s="122"/>
      <c r="K8" s="122"/>
      <c r="L8" s="122"/>
    </row>
    <row r="9" spans="1:12" ht="30" customHeight="1" x14ac:dyDescent="0.25">
      <c r="A9" s="132"/>
      <c r="B9" s="76"/>
      <c r="C9" s="77"/>
      <c r="D9" s="123" t="s">
        <v>36</v>
      </c>
      <c r="E9" s="123" t="s">
        <v>37</v>
      </c>
      <c r="F9" s="123" t="s">
        <v>31</v>
      </c>
      <c r="G9" s="123" t="s">
        <v>36</v>
      </c>
      <c r="H9" s="123" t="s">
        <v>37</v>
      </c>
      <c r="I9" s="123" t="s">
        <v>31</v>
      </c>
      <c r="J9" s="122"/>
      <c r="K9" s="122"/>
      <c r="L9" s="122"/>
    </row>
    <row r="10" spans="1:12" x14ac:dyDescent="0.25">
      <c r="A10" s="133">
        <v>55</v>
      </c>
      <c r="B10" s="94" t="str">
        <f>IF(A10=[1]Список!$A$136,[1]Список!$B$136,IF(A10=[1]Список!$A$137,[1]Список!$B$137,IF(A10=[1]Список!$A$138,[1]Список!$B$138,IF(A10=[1]Список!$A$139,[1]Список!$B$139,IF(A10=[1]Список!$A$140,[1]Список!$B$140,IF(A10=[1]Список!$A$141,[1]Список!$B$141,IF(A10=[1]Список!$A$142,[1]Список!$B$142,IF(A10=[1]Список!$A$143,[1]Список!$B$143,IF(A10=[1]Список!$A$144,[1]Список!$B$144,IF(A10=[1]Список!$A$145,[1]Список!$B$145,IF(A10=[1]Список!$A$146,[1]Список!$B$146,IF(A10=[1]Список!$A$147,[1]Список!$B$147,"Неверно указан номер"))))))))))))</f>
        <v>Арапов Николай</v>
      </c>
      <c r="C10" s="80" t="str">
        <f>IF(A10=0,0,IF(A10='[1]Список Д1-3500'!$A$11,'[1]Список Д1-3500'!$D$11&amp;", "&amp;'[1]Список Д1-3500'!$C$11,IF(A10='[1]Список Д1-3500'!$A$12,'[1]Список Д1-3500'!$D$12&amp;", "&amp;'[1]Список Д1-3500'!$C$12,IF(A10='[1]Список Д1-3500'!$A$13,'[1]Список Д1-3500'!$D$13&amp;", "&amp;'[1]Список Д1-3500'!$C$13,IF(A10='[1]Список Д1-3500'!$A$14,'[1]Список Д1-3500'!$D$14&amp;", "&amp;'[1]Список Д1-3500'!$C$14,IF(A10='[1]Список Д1-3500'!$A$15,'[1]Список Д1-3500'!$D$15&amp;", "&amp;'[1]Список Д1-3500'!$C$15,IF(A10='[1]Список Д1-3500'!$A$16,'[1]Список Д1-3500'!$D$16&amp;", "&amp;'[1]Список Д1-3500'!$C$16,IF(A10='[1]Список Д1-3500'!$A$17,'[1]Список Д1-3500'!$D$17&amp;", "&amp;'[1]Список Д1-3500'!$C$17,IF(A10='[1]Список Д1-3500'!$A$18,'[1]Список Д1-3500'!$D$18&amp;", "&amp;'[1]Список Д1-3500'!C$18,IF(A10='[1]Список Д1-3500'!$A$19,'[1]Список Д1-3500'!$D$19&amp;", "&amp;'[1]Список Д1-3500'!$C$19,IF(A10='[1]Список Д1-3500'!$A$20,'[1]Список Д1-3500'!$D$20&amp;", "&amp;'[1]Список Д1-3500'!$C$20,IF(A10='[1]Список Д1-3500'!$A$21,'[1]Список Д1-3500'!$D$21&amp;", "&amp;'[1]Список Д1-3500'!$C$21,IF(A10='[1]Список Д1-3500'!$A$22,'[1]Список Д1-3500'!$D$22&amp;", "&amp;'[1]Список Д1-3500'!$C$22,"Неверно указан номер")))))))))))))</f>
        <v>Арапов Н.Н., Чита</v>
      </c>
      <c r="D10" s="113">
        <v>7</v>
      </c>
      <c r="E10" s="113">
        <v>1</v>
      </c>
      <c r="F10" s="113">
        <v>1</v>
      </c>
      <c r="G10" s="113">
        <v>7</v>
      </c>
      <c r="H10" s="113">
        <v>1</v>
      </c>
      <c r="I10" s="113">
        <v>1</v>
      </c>
      <c r="J10" s="80">
        <f t="shared" ref="J10:J17" si="0">F10+I10</f>
        <v>2</v>
      </c>
      <c r="K10" s="113">
        <v>1</v>
      </c>
      <c r="L10" s="113">
        <v>80</v>
      </c>
    </row>
    <row r="11" spans="1:12" x14ac:dyDescent="0.25">
      <c r="A11" s="93">
        <v>78</v>
      </c>
      <c r="B11" s="94" t="str">
        <f>IF(A11=[1]Список!$A$136,[1]Список!$B$136,IF(A11=[1]Список!$A$137,[1]Список!$B$137,IF(A11=[1]Список!$A$138,[1]Список!$B$138,IF(A11=[1]Список!$A$139,[1]Список!$B$139,IF(A11=[1]Список!$A$140,[1]Список!$B$140,IF(A11=[1]Список!$A$141,[1]Список!$B$141,IF(A11=[1]Список!$A$142,[1]Список!$B$142,IF(A11=[1]Список!$A$143,[1]Список!$B$143,IF(A11=[1]Список!$A$144,[1]Список!$B$144,IF(A11=[1]Список!$A$145,[1]Список!$B$145,IF(A11=[1]Список!$A$146,[1]Список!$B$146,IF(A11=[1]Список!$A$147,[1]Список!$B$147,"Неверно указан номер"))))))))))))</f>
        <v>Кастрицкий Алексей</v>
      </c>
      <c r="C11" s="80" t="str">
        <f>IF(A11=0,0,IF(A11='[1]Список Д1-3500'!$A$11,'[1]Список Д1-3500'!$D$11&amp;", "&amp;'[1]Список Д1-3500'!$C$11,IF(A11='[1]Список Д1-3500'!$A$12,'[1]Список Д1-3500'!$D$12&amp;", "&amp;'[1]Список Д1-3500'!$C$12,IF(A11='[1]Список Д1-3500'!$A$13,'[1]Список Д1-3500'!$D$13&amp;", "&amp;'[1]Список Д1-3500'!$C$13,IF(A11='[1]Список Д1-3500'!$A$14,'[1]Список Д1-3500'!$D$14&amp;", "&amp;'[1]Список Д1-3500'!$C$14,IF(A11='[1]Список Д1-3500'!$A$15,'[1]Список Д1-3500'!$D$15&amp;", "&amp;'[1]Список Д1-3500'!$C$15,IF(A11='[1]Список Д1-3500'!$A$16,'[1]Список Д1-3500'!$D$16&amp;", "&amp;'[1]Список Д1-3500'!$C$16,IF(A11='[1]Список Д1-3500'!$A$17,'[1]Список Д1-3500'!$D$17&amp;", "&amp;'[1]Список Д1-3500'!$C$17,IF(A11='[1]Список Д1-3500'!$A$18,'[1]Список Д1-3500'!$D$18&amp;", "&amp;'[1]Список Д1-3500'!C$18,IF(A11='[1]Список Д1-3500'!$A$19,'[1]Список Д1-3500'!$D$19&amp;", "&amp;'[1]Список Д1-3500'!$C$19,IF(A11='[1]Список Д1-3500'!$A$20,'[1]Список Д1-3500'!$D$20&amp;", "&amp;'[1]Список Д1-3500'!$C$20,IF(A11='[1]Список Д1-3500'!$A$21,'[1]Список Д1-3500'!$D$21&amp;", "&amp;'[1]Список Д1-3500'!$C$21,IF(A11='[1]Список Д1-3500'!$A$22,'[1]Список Д1-3500'!$D$22&amp;", "&amp;'[1]Список Д1-3500'!$C$22,"Неверно указан номер")))))))))))))</f>
        <v>Кастрицкий А.А., Чита</v>
      </c>
      <c r="D11" s="113">
        <v>7</v>
      </c>
      <c r="E11" s="113">
        <v>3</v>
      </c>
      <c r="F11" s="113">
        <v>3</v>
      </c>
      <c r="G11" s="113">
        <v>7</v>
      </c>
      <c r="H11" s="113">
        <v>2</v>
      </c>
      <c r="I11" s="113">
        <v>2</v>
      </c>
      <c r="J11" s="80">
        <f t="shared" si="0"/>
        <v>5</v>
      </c>
      <c r="K11" s="113">
        <v>2</v>
      </c>
      <c r="L11" s="113">
        <v>62</v>
      </c>
    </row>
    <row r="12" spans="1:12" x14ac:dyDescent="0.25">
      <c r="A12" s="133">
        <v>37</v>
      </c>
      <c r="B12" s="94" t="str">
        <f>IF(A12=[1]Список!$A$136,[1]Список!$B$136,IF(A12=[1]Список!$A$137,[1]Список!$B$137,IF(A12=[1]Список!$A$138,[1]Список!$B$138,IF(A12=[1]Список!$A$139,[1]Список!$B$139,IF(A12=[1]Список!$A$140,[1]Список!$B$140,IF(A12=[1]Список!$A$141,[1]Список!$B$141,IF(A12=[1]Список!$A$142,[1]Список!$B$142,IF(A12=[1]Список!$A$143,[1]Список!$B$143,IF(A12=[1]Список!$A$144,[1]Список!$B$144,IF(A12=[1]Список!$A$145,[1]Список!$B$145,IF(A12=[1]Список!$A$146,[1]Список!$B$146,IF(A12=[1]Список!$A$147,[1]Список!$B$147,"Неверно указан номер"))))))))))))</f>
        <v>Бадмаев Евгений</v>
      </c>
      <c r="C12" s="80" t="str">
        <f>IF(A12=0,0,IF(A12='[1]Список Д1-3500'!$A$11,'[1]Список Д1-3500'!$D$11&amp;", "&amp;'[1]Список Д1-3500'!$C$11,IF(A12='[1]Список Д1-3500'!$A$12,'[1]Список Д1-3500'!$D$12&amp;", "&amp;'[1]Список Д1-3500'!$C$12,IF(A12='[1]Список Д1-3500'!$A$13,'[1]Список Д1-3500'!$D$13&amp;", "&amp;'[1]Список Д1-3500'!$C$13,IF(A12='[1]Список Д1-3500'!$A$14,'[1]Список Д1-3500'!$D$14&amp;", "&amp;'[1]Список Д1-3500'!$C$14,IF(A12='[1]Список Д1-3500'!$A$15,'[1]Список Д1-3500'!$D$15&amp;", "&amp;'[1]Список Д1-3500'!$C$15,IF(A12='[1]Список Д1-3500'!$A$16,'[1]Список Д1-3500'!$D$16&amp;", "&amp;'[1]Список Д1-3500'!$C$16,IF(A12='[1]Список Д1-3500'!$A$17,'[1]Список Д1-3500'!$D$17&amp;", "&amp;'[1]Список Д1-3500'!$C$17,IF(A12='[1]Список Д1-3500'!$A$18,'[1]Список Д1-3500'!$D$18&amp;", "&amp;'[1]Список Д1-3500'!C$18,IF(A12='[1]Список Д1-3500'!$A$19,'[1]Список Д1-3500'!$D$19&amp;", "&amp;'[1]Список Д1-3500'!$C$19,IF(A12='[1]Список Д1-3500'!$A$20,'[1]Список Д1-3500'!$D$20&amp;", "&amp;'[1]Список Д1-3500'!$C$20,IF(A12='[1]Список Д1-3500'!$A$21,'[1]Список Д1-3500'!$D$21&amp;", "&amp;'[1]Список Д1-3500'!$C$21,IF(A12='[1]Список Д1-3500'!$A$22,'[1]Список Д1-3500'!$D$22&amp;", "&amp;'[1]Список Д1-3500'!$C$22,"Неверно указан номер")))))))))))))</f>
        <v>Бадмаев Е.А., Улан-Удэ</v>
      </c>
      <c r="D12" s="113">
        <v>7</v>
      </c>
      <c r="E12" s="113">
        <v>2</v>
      </c>
      <c r="F12" s="113">
        <v>2</v>
      </c>
      <c r="G12" s="113">
        <v>7</v>
      </c>
      <c r="H12" s="113">
        <v>3</v>
      </c>
      <c r="I12" s="113">
        <v>3</v>
      </c>
      <c r="J12" s="80">
        <f t="shared" si="0"/>
        <v>5</v>
      </c>
      <c r="K12" s="113">
        <v>3</v>
      </c>
      <c r="L12" s="113">
        <v>48</v>
      </c>
    </row>
    <row r="13" spans="1:12" x14ac:dyDescent="0.25">
      <c r="A13" s="133">
        <v>19</v>
      </c>
      <c r="B13" s="94" t="str">
        <f>IF(A13=[1]Список!$A$136,[1]Список!$B$136,IF(A13=[1]Список!$A$137,[1]Список!$B$137,IF(A13=[1]Список!$A$138,[1]Список!$B$138,IF(A13=[1]Список!$A$139,[1]Список!$B$139,IF(A13=[1]Список!$A$140,[1]Список!$B$140,IF(A13=[1]Список!$A$141,[1]Список!$B$141,IF(A13=[1]Список!$A$142,[1]Список!$B$142,IF(A13=[1]Список!$A$143,[1]Список!$B$143,IF(A13=[1]Список!$A$144,[1]Список!$B$144,IF(A13=[1]Список!$A$145,[1]Список!$B$145,IF(A13=[1]Список!$A$146,[1]Список!$B$146,IF(A13=[1]Список!$A$147,[1]Список!$B$147,"Неверно указан номер"))))))))))))</f>
        <v>Щукин Дмитрий</v>
      </c>
      <c r="C13" s="80" t="str">
        <f>IF(A13=0,0,IF(A13='[1]Список Д1-3500'!$A$11,'[1]Список Д1-3500'!$D$11&amp;", "&amp;'[1]Список Д1-3500'!$C$11,IF(A13='[1]Список Д1-3500'!$A$12,'[1]Список Д1-3500'!$D$12&amp;", "&amp;'[1]Список Д1-3500'!$C$12,IF(A13='[1]Список Д1-3500'!$A$13,'[1]Список Д1-3500'!$D$13&amp;", "&amp;'[1]Список Д1-3500'!$C$13,IF(A13='[1]Список Д1-3500'!$A$14,'[1]Список Д1-3500'!$D$14&amp;", "&amp;'[1]Список Д1-3500'!$C$14,IF(A13='[1]Список Д1-3500'!$A$15,'[1]Список Д1-3500'!$D$15&amp;", "&amp;'[1]Список Д1-3500'!$C$15,IF(A13='[1]Список Д1-3500'!$A$16,'[1]Список Д1-3500'!$D$16&amp;", "&amp;'[1]Список Д1-3500'!$C$16,IF(A13='[1]Список Д1-3500'!$A$17,'[1]Список Д1-3500'!$D$17&amp;", "&amp;'[1]Список Д1-3500'!$C$17,IF(A13='[1]Список Д1-3500'!$A$18,'[1]Список Д1-3500'!$D$18&amp;", "&amp;'[1]Список Д1-3500'!C$18,IF(A13='[1]Список Д1-3500'!$A$19,'[1]Список Д1-3500'!$D$19&amp;", "&amp;'[1]Список Д1-3500'!$C$19,IF(A13='[1]Список Д1-3500'!$A$20,'[1]Список Д1-3500'!$D$20&amp;", "&amp;'[1]Список Д1-3500'!$C$20,IF(A13='[1]Список Д1-3500'!$A$21,'[1]Список Д1-3500'!$D$21&amp;", "&amp;'[1]Список Д1-3500'!$C$21,IF(A13='[1]Список Д1-3500'!$A$22,'[1]Список Д1-3500'!$D$22&amp;", "&amp;'[1]Список Д1-3500'!$C$22,"Неверно указан номер")))))))))))))</f>
        <v>Щукин Д.Н., Улан-Удэ</v>
      </c>
      <c r="D13" s="113">
        <v>7</v>
      </c>
      <c r="E13" s="113">
        <v>4</v>
      </c>
      <c r="F13" s="113">
        <v>4</v>
      </c>
      <c r="G13" s="113">
        <v>7</v>
      </c>
      <c r="H13" s="113">
        <v>4</v>
      </c>
      <c r="I13" s="113">
        <v>4</v>
      </c>
      <c r="J13" s="80">
        <f t="shared" si="0"/>
        <v>8</v>
      </c>
      <c r="K13" s="113">
        <v>4</v>
      </c>
      <c r="L13" s="113">
        <v>37</v>
      </c>
    </row>
    <row r="14" spans="1:12" x14ac:dyDescent="0.25">
      <c r="A14" s="93">
        <v>87</v>
      </c>
      <c r="B14" s="94" t="str">
        <f>IF(A14=[1]Список!$A$136,[1]Список!$B$136,IF(A14=[1]Список!$A$137,[1]Список!$B$137,IF(A14=[1]Список!$A$138,[1]Список!$B$138,IF(A14=[1]Список!$A$139,[1]Список!$B$139,IF(A14=[1]Список!$A$140,[1]Список!$B$140,IF(A14=[1]Список!$A$141,[1]Список!$B$141,IF(A14=[1]Список!$A$142,[1]Список!$B$142,IF(A14=[1]Список!$A$143,[1]Список!$B$143,IF(A14=[1]Список!$A$144,[1]Список!$B$144,IF(A14=[1]Список!$A$145,[1]Список!$B$145,IF(A14=[1]Список!$A$146,[1]Список!$B$146,IF(A14=[1]Список!$A$147,[1]Список!$B$147,"Неверно указан номер"))))))))))))</f>
        <v>Бадмаев Александр</v>
      </c>
      <c r="C14" s="80" t="str">
        <f>IF(A14=0,0,IF(A14='[1]Список Д1-3500'!$A$11,'[1]Список Д1-3500'!$D$11&amp;", "&amp;'[1]Список Д1-3500'!$C$11,IF(A14='[1]Список Д1-3500'!$A$12,'[1]Список Д1-3500'!$D$12&amp;", "&amp;'[1]Список Д1-3500'!$C$12,IF(A14='[1]Список Д1-3500'!$A$13,'[1]Список Д1-3500'!$D$13&amp;", "&amp;'[1]Список Д1-3500'!$C$13,IF(A14='[1]Список Д1-3500'!$A$14,'[1]Список Д1-3500'!$D$14&amp;", "&amp;'[1]Список Д1-3500'!$C$14,IF(A14='[1]Список Д1-3500'!$A$15,'[1]Список Д1-3500'!$D$15&amp;", "&amp;'[1]Список Д1-3500'!$C$15,IF(A14='[1]Список Д1-3500'!$A$16,'[1]Список Д1-3500'!$D$16&amp;", "&amp;'[1]Список Д1-3500'!$C$16,IF(A14='[1]Список Д1-3500'!$A$17,'[1]Список Д1-3500'!$D$17&amp;", "&amp;'[1]Список Д1-3500'!$C$17,IF(A14='[1]Список Д1-3500'!$A$18,'[1]Список Д1-3500'!$D$18&amp;", "&amp;'[1]Список Д1-3500'!C$18,IF(A14='[1]Список Д1-3500'!$A$19,'[1]Список Д1-3500'!$D$19&amp;", "&amp;'[1]Список Д1-3500'!$C$19,IF(A14='[1]Список Д1-3500'!$A$20,'[1]Список Д1-3500'!$D$20&amp;", "&amp;'[1]Список Д1-3500'!$C$20,IF(A14='[1]Список Д1-3500'!$A$21,'[1]Список Д1-3500'!$D$21&amp;", "&amp;'[1]Список Д1-3500'!$C$21,IF(A14='[1]Список Д1-3500'!$A$22,'[1]Список Д1-3500'!$D$22&amp;", "&amp;'[1]Список Д1-3500'!$C$22,"Неверно указан номер")))))))))))))</f>
        <v>Бадмаев А.Д-С, Улан-Удэ</v>
      </c>
      <c r="D14" s="113">
        <v>7</v>
      </c>
      <c r="E14" s="113">
        <v>6</v>
      </c>
      <c r="F14" s="113">
        <v>6</v>
      </c>
      <c r="G14" s="113">
        <v>7</v>
      </c>
      <c r="H14" s="113">
        <v>5</v>
      </c>
      <c r="I14" s="113">
        <v>5</v>
      </c>
      <c r="J14" s="80">
        <f t="shared" si="0"/>
        <v>11</v>
      </c>
      <c r="K14" s="113">
        <v>5</v>
      </c>
      <c r="L14" s="113">
        <v>27</v>
      </c>
    </row>
    <row r="15" spans="1:12" x14ac:dyDescent="0.25">
      <c r="A15" s="93">
        <v>20</v>
      </c>
      <c r="B15" s="94" t="str">
        <f>IF(A15=[1]Список!$A$136,[1]Список!$B$136,IF(A15=[1]Список!$A$137,[1]Список!$B$137,IF(A15=[1]Список!$A$138,[1]Список!$B$138,IF(A15=[1]Список!$A$139,[1]Список!$B$139,IF(A15=[1]Список!$A$140,[1]Список!$B$140,IF(A15=[1]Список!$A$141,[1]Список!$B$141,IF(A15=[1]Список!$A$142,[1]Список!$B$142,IF(A15=[1]Список!$A$143,[1]Список!$B$143,IF(A15=[1]Список!$A$144,[1]Список!$B$144,IF(A15=[1]Список!$A$145,[1]Список!$B$145,IF(A15=[1]Список!$A$146,[1]Список!$B$146,IF(A15=[1]Список!$A$147,[1]Список!$B$147,"Неверно указан номер"))))))))))))</f>
        <v>Остроумов Сергей</v>
      </c>
      <c r="C15" s="80" t="str">
        <f>IF(A15=0,0,IF(A15='[1]Список Д1-3500'!$A$11,'[1]Список Д1-3500'!$D$11&amp;", "&amp;'[1]Список Д1-3500'!$C$11,IF(A15='[1]Список Д1-3500'!$A$12,'[1]Список Д1-3500'!$D$12&amp;", "&amp;'[1]Список Д1-3500'!$C$12,IF(A15='[1]Список Д1-3500'!$A$13,'[1]Список Д1-3500'!$D$13&amp;", "&amp;'[1]Список Д1-3500'!$C$13,IF(A15='[1]Список Д1-3500'!$A$14,'[1]Список Д1-3500'!$D$14&amp;", "&amp;'[1]Список Д1-3500'!$C$14,IF(A15='[1]Список Д1-3500'!$A$15,'[1]Список Д1-3500'!$D$15&amp;", "&amp;'[1]Список Д1-3500'!$C$15,IF(A15='[1]Список Д1-3500'!$A$16,'[1]Список Д1-3500'!$D$16&amp;", "&amp;'[1]Список Д1-3500'!$C$16,IF(A15='[1]Список Д1-3500'!$A$17,'[1]Список Д1-3500'!$D$17&amp;", "&amp;'[1]Список Д1-3500'!$C$17,IF(A15='[1]Список Д1-3500'!$A$18,'[1]Список Д1-3500'!$D$18&amp;", "&amp;'[1]Список Д1-3500'!C$18,IF(A15='[1]Список Д1-3500'!$A$19,'[1]Список Д1-3500'!$D$19&amp;", "&amp;'[1]Список Д1-3500'!$C$19,IF(A15='[1]Список Д1-3500'!$A$20,'[1]Список Д1-3500'!$D$20&amp;", "&amp;'[1]Список Д1-3500'!$C$20,IF(A15='[1]Список Д1-3500'!$A$21,'[1]Список Д1-3500'!$D$21&amp;", "&amp;'[1]Список Д1-3500'!$C$21,IF(A15='[1]Список Д1-3500'!$A$22,'[1]Список Д1-3500'!$D$22&amp;", "&amp;'[1]Список Д1-3500'!$C$22,"Неверно указан номер")))))))))))))</f>
        <v>Остроумов С.С., Иркутск</v>
      </c>
      <c r="D15" s="113">
        <v>7</v>
      </c>
      <c r="E15" s="113">
        <v>5</v>
      </c>
      <c r="F15" s="113">
        <v>5</v>
      </c>
      <c r="G15" s="113">
        <v>0</v>
      </c>
      <c r="H15" s="113">
        <v>6</v>
      </c>
      <c r="I15" s="113">
        <v>6</v>
      </c>
      <c r="J15" s="80">
        <f t="shared" si="0"/>
        <v>11</v>
      </c>
      <c r="K15" s="113">
        <v>6</v>
      </c>
      <c r="L15" s="113">
        <v>17</v>
      </c>
    </row>
    <row r="16" spans="1:12" x14ac:dyDescent="0.25">
      <c r="A16" s="93">
        <v>14</v>
      </c>
      <c r="B16" s="94" t="str">
        <f>IF(A16=[1]Список!$A$136,[1]Список!$B$136,IF(A16=[1]Список!$A$137,[1]Список!$B$137,IF(A16=[1]Список!$A$138,[1]Список!$B$138,IF(A16=[1]Список!$A$139,[1]Список!$B$139,IF(A16=[1]Список!$A$140,[1]Список!$B$140,IF(A16=[1]Список!$A$141,[1]Список!$B$141,IF(A16=[1]Список!$A$142,[1]Список!$B$142,IF(A16=[1]Список!$A$143,[1]Список!$B$143,IF(A16=[1]Список!$A$144,[1]Список!$B$144,IF(A16=[1]Список!$A$145,[1]Список!$B$145,IF(A16=[1]Список!$A$146,[1]Список!$B$146,IF(A16=[1]Список!$A$147,[1]Список!$B$147,"Неверно указан номер"))))))))))))</f>
        <v>Ликоренко Максим</v>
      </c>
      <c r="C16" s="80" t="str">
        <f>IF(A16=0,0,IF(A16='[1]Список Д1-3500'!$A$11,'[1]Список Д1-3500'!$D$11&amp;", "&amp;'[1]Список Д1-3500'!$C$11,IF(A16='[1]Список Д1-3500'!$A$12,'[1]Список Д1-3500'!$D$12&amp;", "&amp;'[1]Список Д1-3500'!$C$12,IF(A16='[1]Список Д1-3500'!$A$13,'[1]Список Д1-3500'!$D$13&amp;", "&amp;'[1]Список Д1-3500'!$C$13,IF(A16='[1]Список Д1-3500'!$A$14,'[1]Список Д1-3500'!$D$14&amp;", "&amp;'[1]Список Д1-3500'!$C$14,IF(A16='[1]Список Д1-3500'!$A$15,'[1]Список Д1-3500'!$D$15&amp;", "&amp;'[1]Список Д1-3500'!$C$15,IF(A16='[1]Список Д1-3500'!$A$16,'[1]Список Д1-3500'!$D$16&amp;", "&amp;'[1]Список Д1-3500'!$C$16,IF(A16='[1]Список Д1-3500'!$A$17,'[1]Список Д1-3500'!$D$17&amp;", "&amp;'[1]Список Д1-3500'!$C$17,IF(A16='[1]Список Д1-3500'!$A$18,'[1]Список Д1-3500'!$D$18&amp;", "&amp;'[1]Список Д1-3500'!C$18,IF(A16='[1]Список Д1-3500'!$A$19,'[1]Список Д1-3500'!$D$19&amp;", "&amp;'[1]Список Д1-3500'!$C$19,IF(A16='[1]Список Д1-3500'!$A$20,'[1]Список Д1-3500'!$D$20&amp;", "&amp;'[1]Список Д1-3500'!$C$20,IF(A16='[1]Список Д1-3500'!$A$21,'[1]Список Д1-3500'!$D$21&amp;", "&amp;'[1]Список Д1-3500'!$C$21,IF(A16='[1]Список Д1-3500'!$A$22,'[1]Список Д1-3500'!$D$22&amp;", "&amp;'[1]Список Д1-3500'!$C$22,"Неверно указан номер")))))))))))))</f>
        <v>Ликоренко М.А., Чита</v>
      </c>
      <c r="D16" s="113" t="s">
        <v>38</v>
      </c>
      <c r="E16" s="113">
        <v>7</v>
      </c>
      <c r="F16" s="113">
        <v>8</v>
      </c>
      <c r="G16" s="113" t="s">
        <v>38</v>
      </c>
      <c r="H16" s="113">
        <v>7</v>
      </c>
      <c r="I16" s="113">
        <v>8</v>
      </c>
      <c r="J16" s="80">
        <f t="shared" si="0"/>
        <v>16</v>
      </c>
      <c r="K16" s="113">
        <v>7</v>
      </c>
      <c r="L16" s="113">
        <v>0</v>
      </c>
    </row>
    <row r="17" spans="1:12" x14ac:dyDescent="0.25">
      <c r="A17" s="97">
        <v>35</v>
      </c>
      <c r="B17" s="94" t="str">
        <f>IF(A17=[1]Список!$A$136,[1]Список!$B$136,IF(A17=[1]Список!$A$137,[1]Список!$B$137,IF(A17=[1]Список!$A$138,[1]Список!$B$138,IF(A17=[1]Список!$A$139,[1]Список!$B$139,IF(A17=[1]Список!$A$140,[1]Список!$B$140,IF(A17=[1]Список!$A$141,[1]Список!$B$141,IF(A17=[1]Список!$A$142,[1]Список!$B$142,IF(A17=[1]Список!$A$143,[1]Список!$B$143,IF(A17=[1]Список!$A$144,[1]Список!$B$144,IF(A17=[1]Список!$A$145,[1]Список!$B$145,IF(A17=[1]Список!$A$146,[1]Список!$B$146,IF(A17=[1]Список!$A$147,[1]Список!$B$147,"Неверно указан номер"))))))))))))</f>
        <v>Косматов Евгений</v>
      </c>
      <c r="C17" s="80" t="str">
        <f>IF(A17=0,0,IF(A17='[1]Список Д1-3500'!$A$11,'[1]Список Д1-3500'!$D$11&amp;", "&amp;'[1]Список Д1-3500'!$C$11,IF(A17='[1]Список Д1-3500'!$A$12,'[1]Список Д1-3500'!$D$12&amp;", "&amp;'[1]Список Д1-3500'!$C$12,IF(A17='[1]Список Д1-3500'!$A$13,'[1]Список Д1-3500'!$D$13&amp;", "&amp;'[1]Список Д1-3500'!$C$13,IF(A17='[1]Список Д1-3500'!$A$14,'[1]Список Д1-3500'!$D$14&amp;", "&amp;'[1]Список Д1-3500'!$C$14,IF(A17='[1]Список Д1-3500'!$A$15,'[1]Список Д1-3500'!$D$15&amp;", "&amp;'[1]Список Д1-3500'!$C$15,IF(A17='[1]Список Д1-3500'!$A$16,'[1]Список Д1-3500'!$D$16&amp;", "&amp;'[1]Список Д1-3500'!$C$16,IF(A17='[1]Список Д1-3500'!$A$17,'[1]Список Д1-3500'!$D$17&amp;", "&amp;'[1]Список Д1-3500'!$C$17,IF(A17='[1]Список Д1-3500'!$A$18,'[1]Список Д1-3500'!$D$18&amp;", "&amp;'[1]Список Д1-3500'!C$18,IF(A17='[1]Список Д1-3500'!$A$19,'[1]Список Д1-3500'!$D$19&amp;", "&amp;'[1]Список Д1-3500'!$C$19,IF(A17='[1]Список Д1-3500'!$A$20,'[1]Список Д1-3500'!$D$20&amp;", "&amp;'[1]Список Д1-3500'!$C$20,IF(A17='[1]Список Д1-3500'!$A$21,'[1]Список Д1-3500'!$D$21&amp;", "&amp;'[1]Список Д1-3500'!$C$21,IF(A17='[1]Список Д1-3500'!$A$22,'[1]Список Д1-3500'!$D$22&amp;", "&amp;'[1]Список Д1-3500'!$C$22,"Неверно указан номер")))))))))))))</f>
        <v>Косматов Е.В., Чита</v>
      </c>
      <c r="D17" s="113" t="s">
        <v>38</v>
      </c>
      <c r="E17" s="113">
        <v>8</v>
      </c>
      <c r="F17" s="113">
        <v>8</v>
      </c>
      <c r="G17" s="113" t="s">
        <v>38</v>
      </c>
      <c r="H17" s="113">
        <v>8</v>
      </c>
      <c r="I17" s="113">
        <v>8</v>
      </c>
      <c r="J17" s="80">
        <f t="shared" si="0"/>
        <v>16</v>
      </c>
      <c r="K17" s="113">
        <v>8</v>
      </c>
      <c r="L17" s="113">
        <v>0</v>
      </c>
    </row>
    <row r="18" spans="1:12" x14ac:dyDescent="0.25">
      <c r="A18" s="85"/>
      <c r="B18" s="94">
        <f>IF(A18=[1]Список!$A$136,[1]Список!$B$136,IF(A18=[1]Список!$A$137,[1]Список!$B$137,IF(A18=[1]Список!$A$138,[1]Список!$B$138,IF(A18=[1]Список!$A$139,[1]Список!$B$139,IF(A18=[1]Список!$A$140,[1]Список!$B$140,IF(A18=[1]Список!$A$141,[1]Список!$B$141,IF(A18=[1]Список!$A$142,[1]Список!$B$142,IF(A18=[1]Список!$A$143,[1]Список!$B$143,IF(A18=[1]Список!$A$144,[1]Список!$B$144,IF(A18=[1]Список!$A$145,[1]Список!$B$145,IF(A18=[1]Список!$A$146,[1]Список!$B$146,IF(A18=[1]Список!$A$147,[1]Список!$B$147,"Неверно указан номер"))))))))))))</f>
        <v>0</v>
      </c>
      <c r="C18" s="80">
        <f>IF(A18=0,0,IF(A18='[1]Список Д1-3500'!$A$11,'[1]Список Д1-3500'!$D$11&amp;", "&amp;'[1]Список Д1-3500'!$C$11,IF(A18='[1]Список Д1-3500'!$A$12,'[1]Список Д1-3500'!$D$12&amp;", "&amp;'[1]Список Д1-3500'!$C$12,IF(A18='[1]Список Д1-3500'!$A$13,'[1]Список Д1-3500'!$D$13&amp;", "&amp;'[1]Список Д1-3500'!$C$13,IF(A18='[1]Список Д1-3500'!$A$14,'[1]Список Д1-3500'!$D$14&amp;", "&amp;'[1]Список Д1-3500'!$C$14,IF(A18='[1]Список Д1-3500'!$A$15,'[1]Список Д1-3500'!$D$15&amp;", "&amp;'[1]Список Д1-3500'!$C$15,IF(A18='[1]Список Д1-3500'!$A$16,'[1]Список Д1-3500'!$D$16&amp;", "&amp;'[1]Список Д1-3500'!$C$16,IF(A18='[1]Список Д1-3500'!$A$17,'[1]Список Д1-3500'!$D$17&amp;", "&amp;'[1]Список Д1-3500'!$C$17,IF(A18='[1]Список Д1-3500'!$A$18,'[1]Список Д1-3500'!$D$18&amp;", "&amp;'[1]Список Д1-3500'!C$18,IF(A18='[1]Список Д1-3500'!$A$19,'[1]Список Д1-3500'!$D$19&amp;", "&amp;'[1]Список Д1-3500'!$C$19,IF(A18='[1]Список Д1-3500'!$A$20,'[1]Список Д1-3500'!$D$20&amp;", "&amp;'[1]Список Д1-3500'!$C$20,IF(A18='[1]Список Д1-3500'!$A$21,'[1]Список Д1-3500'!$D$21&amp;", "&amp;'[1]Список Д1-3500'!$C$21,IF(A18='[1]Список Д1-3500'!$A$22,'[1]Список Д1-3500'!$D$22&amp;", "&amp;'[1]Список Д1-3500'!$C$22,"Неверно указан номер")))))))))))))</f>
        <v>0</v>
      </c>
      <c r="D18" s="113"/>
      <c r="E18" s="113"/>
      <c r="F18" s="113"/>
      <c r="G18" s="113"/>
      <c r="H18" s="113"/>
      <c r="I18" s="113"/>
      <c r="J18" s="80"/>
      <c r="K18" s="113"/>
      <c r="L18" s="113"/>
    </row>
    <row r="19" spans="1:12" x14ac:dyDescent="0.25">
      <c r="A19" s="133"/>
      <c r="B19" s="94">
        <f>IF(A19=[1]Список!$A$136,[1]Список!$B$136,IF(A19=[1]Список!$A$137,[1]Список!$B$137,IF(A19=[1]Список!$A$138,[1]Список!$B$138,IF(A19=[1]Список!$A$139,[1]Список!$B$139,IF(A19=[1]Список!$A$140,[1]Список!$B$140,IF(A19=[1]Список!$A$141,[1]Список!$B$141,IF(A19=[1]Список!$A$142,[1]Список!$B$142,IF(A19=[1]Список!$A$143,[1]Список!$B$143,IF(A19=[1]Список!$A$144,[1]Список!$B$144,IF(A19=[1]Список!$A$145,[1]Список!$B$145,IF(A19=[1]Список!$A$146,[1]Список!$B$146,IF(A19=[1]Список!$A$147,[1]Список!$B$147,"Неверно указан номер"))))))))))))</f>
        <v>0</v>
      </c>
      <c r="C19" s="80">
        <f>IF(A19=0,0,IF(A19='[1]Список Д1-3500'!$A$11,'[1]Список Д1-3500'!$D$11&amp;", "&amp;'[1]Список Д1-3500'!$C$11,IF(A19='[1]Список Д1-3500'!$A$12,'[1]Список Д1-3500'!$D$12&amp;", "&amp;'[1]Список Д1-3500'!$C$12,IF(A19='[1]Список Д1-3500'!$A$13,'[1]Список Д1-3500'!$D$13&amp;", "&amp;'[1]Список Д1-3500'!$C$13,IF(A19='[1]Список Д1-3500'!$A$14,'[1]Список Д1-3500'!$D$14&amp;", "&amp;'[1]Список Д1-3500'!$C$14,IF(A19='[1]Список Д1-3500'!$A$15,'[1]Список Д1-3500'!$D$15&amp;", "&amp;'[1]Список Д1-3500'!$C$15,IF(A19='[1]Список Д1-3500'!$A$16,'[1]Список Д1-3500'!$D$16&amp;", "&amp;'[1]Список Д1-3500'!$C$16,IF(A19='[1]Список Д1-3500'!$A$17,'[1]Список Д1-3500'!$D$17&amp;", "&amp;'[1]Список Д1-3500'!$C$17,IF(A19='[1]Список Д1-3500'!$A$18,'[1]Список Д1-3500'!$D$18&amp;", "&amp;'[1]Список Д1-3500'!C$18,IF(A19='[1]Список Д1-3500'!$A$19,'[1]Список Д1-3500'!$D$19&amp;", "&amp;'[1]Список Д1-3500'!$C$19,IF(A19='[1]Список Д1-3500'!$A$20,'[1]Список Д1-3500'!$D$20&amp;", "&amp;'[1]Список Д1-3500'!$C$20,IF(A19='[1]Список Д1-3500'!$A$21,'[1]Список Д1-3500'!$D$21&amp;", "&amp;'[1]Список Д1-3500'!$C$21,IF(A19='[1]Список Д1-3500'!$A$22,'[1]Список Д1-3500'!$D$22&amp;", "&amp;'[1]Список Д1-3500'!$C$22,"Неверно указан номер")))))))))))))</f>
        <v>0</v>
      </c>
      <c r="D19" s="113"/>
      <c r="E19" s="113"/>
      <c r="F19" s="113"/>
      <c r="G19" s="113"/>
      <c r="H19" s="113"/>
      <c r="I19" s="113"/>
      <c r="J19" s="80"/>
      <c r="K19" s="113"/>
      <c r="L19" s="113"/>
    </row>
    <row r="20" spans="1:12" x14ac:dyDescent="0.25">
      <c r="A20" s="85"/>
      <c r="B20" s="94">
        <f>IF(A20=[1]Список!$A$136,[1]Список!$B$136,IF(A20=[1]Список!$A$137,[1]Список!$B$137,IF(A20=[1]Список!$A$138,[1]Список!$B$138,IF(A20=[1]Список!$A$139,[1]Список!$B$139,IF(A20=[1]Список!$A$140,[1]Список!$B$140,IF(A20=[1]Список!$A$141,[1]Список!$B$141,IF(A20=[1]Список!$A$142,[1]Список!$B$142,IF(A20=[1]Список!$A$143,[1]Список!$B$143,IF(A20=[1]Список!$A$144,[1]Список!$B$144,IF(A20=[1]Список!$A$145,[1]Список!$B$145,IF(A20=[1]Список!$A$146,[1]Список!$B$146,IF(A20=[1]Список!$A$147,[1]Список!$B$147,"Неверно указан номер"))))))))))))</f>
        <v>0</v>
      </c>
      <c r="C20" s="80">
        <f>IF(A20=0,0,IF(A20='[1]Список Д1-3500'!$A$11,'[1]Список Д1-3500'!$D$11&amp;", "&amp;'[1]Список Д1-3500'!$C$11,IF(A20='[1]Список Д1-3500'!$A$12,'[1]Список Д1-3500'!$D$12&amp;", "&amp;'[1]Список Д1-3500'!$C$12,IF(A20='[1]Список Д1-3500'!$A$13,'[1]Список Д1-3500'!$D$13&amp;", "&amp;'[1]Список Д1-3500'!$C$13,IF(A20='[1]Список Д1-3500'!$A$14,'[1]Список Д1-3500'!$D$14&amp;", "&amp;'[1]Список Д1-3500'!$C$14,IF(A20='[1]Список Д1-3500'!$A$15,'[1]Список Д1-3500'!$D$15&amp;", "&amp;'[1]Список Д1-3500'!$C$15,IF(A20='[1]Список Д1-3500'!$A$16,'[1]Список Д1-3500'!$D$16&amp;", "&amp;'[1]Список Д1-3500'!$C$16,IF(A20='[1]Список Д1-3500'!$A$17,'[1]Список Д1-3500'!$D$17&amp;", "&amp;'[1]Список Д1-3500'!$C$17,IF(A20='[1]Список Д1-3500'!$A$18,'[1]Список Д1-3500'!$D$18&amp;", "&amp;'[1]Список Д1-3500'!C$18,IF(A20='[1]Список Д1-3500'!$A$19,'[1]Список Д1-3500'!$D$19&amp;", "&amp;'[1]Список Д1-3500'!$C$19,IF(A20='[1]Список Д1-3500'!$A$20,'[1]Список Д1-3500'!$D$20&amp;", "&amp;'[1]Список Д1-3500'!$C$20,IF(A20='[1]Список Д1-3500'!$A$21,'[1]Список Д1-3500'!$D$21&amp;", "&amp;'[1]Список Д1-3500'!$C$21,IF(A20='[1]Список Д1-3500'!$A$22,'[1]Список Д1-3500'!$D$22&amp;", "&amp;'[1]Список Д1-3500'!$C$22,"Неверно указан номер")))))))))))))</f>
        <v>0</v>
      </c>
      <c r="D20" s="113"/>
      <c r="E20" s="113"/>
      <c r="F20" s="113"/>
      <c r="G20" s="113"/>
      <c r="H20" s="113"/>
      <c r="I20" s="113"/>
      <c r="J20" s="80"/>
      <c r="K20" s="113"/>
      <c r="L20" s="113"/>
    </row>
    <row r="21" spans="1:12" x14ac:dyDescent="0.25">
      <c r="A21" s="85"/>
      <c r="B21" s="94">
        <f>IF(A21=[1]Список!$A$136,[1]Список!$B$136,IF(A21=[1]Список!$A$137,[1]Список!$B$137,IF(A21=[1]Список!$A$138,[1]Список!$B$138,IF(A21=[1]Список!$A$139,[1]Список!$B$139,IF(A21=[1]Список!$A$140,[1]Список!$B$140,IF(A21=[1]Список!$A$141,[1]Список!$B$141,IF(A21=[1]Список!$A$142,[1]Список!$B$142,IF(A21=[1]Список!$A$143,[1]Список!$B$143,IF(A21=[1]Список!$A$144,[1]Список!$B$144,IF(A21=[1]Список!$A$145,[1]Список!$B$145,IF(A21=[1]Список!$A$146,[1]Список!$B$146,IF(A21=[1]Список!$A$147,[1]Список!$B$147,"Неверно указан номер"))))))))))))</f>
        <v>0</v>
      </c>
      <c r="C21" s="80">
        <f>IF(A21=0,0,IF(A21='[1]Список Д1-3500'!$A$11,'[1]Список Д1-3500'!$D$11&amp;", "&amp;'[1]Список Д1-3500'!$C$11,IF(A21='[1]Список Д1-3500'!$A$12,'[1]Список Д1-3500'!$D$12&amp;", "&amp;'[1]Список Д1-3500'!$C$12,IF(A21='[1]Список Д1-3500'!$A$13,'[1]Список Д1-3500'!$D$13&amp;", "&amp;'[1]Список Д1-3500'!$C$13,IF(A21='[1]Список Д1-3500'!$A$14,'[1]Список Д1-3500'!$D$14&amp;", "&amp;'[1]Список Д1-3500'!$C$14,IF(A21='[1]Список Д1-3500'!$A$15,'[1]Список Д1-3500'!$D$15&amp;", "&amp;'[1]Список Д1-3500'!$C$15,IF(A21='[1]Список Д1-3500'!$A$16,'[1]Список Д1-3500'!$D$16&amp;", "&amp;'[1]Список Д1-3500'!$C$16,IF(A21='[1]Список Д1-3500'!$A$17,'[1]Список Д1-3500'!$D$17&amp;", "&amp;'[1]Список Д1-3500'!$C$17,IF(A21='[1]Список Д1-3500'!$A$18,'[1]Список Д1-3500'!$D$18&amp;", "&amp;'[1]Список Д1-3500'!C$18,IF(A21='[1]Список Д1-3500'!$A$19,'[1]Список Д1-3500'!$D$19&amp;", "&amp;'[1]Список Д1-3500'!$C$19,IF(A21='[1]Список Д1-3500'!$A$20,'[1]Список Д1-3500'!$D$20&amp;", "&amp;'[1]Список Д1-3500'!$C$20,IF(A21='[1]Список Д1-3500'!$A$21,'[1]Список Д1-3500'!$D$21&amp;", "&amp;'[1]Список Д1-3500'!$C$21,IF(A21='[1]Список Д1-3500'!$A$22,'[1]Список Д1-3500'!$D$22&amp;", "&amp;'[1]Список Д1-3500'!$C$22,"Неверно указан номер")))))))))))))</f>
        <v>0</v>
      </c>
      <c r="D21" s="113"/>
      <c r="E21" s="113"/>
      <c r="F21" s="113"/>
      <c r="G21" s="113"/>
      <c r="H21" s="113"/>
      <c r="I21" s="113"/>
      <c r="J21" s="80">
        <f>F21+I21</f>
        <v>0</v>
      </c>
      <c r="K21" s="113"/>
      <c r="L21" s="113"/>
    </row>
    <row r="22" spans="1:12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2" x14ac:dyDescent="0.25">
      <c r="A23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3" s="29"/>
      <c r="C23" s="29"/>
      <c r="D23" s="29"/>
      <c r="E23" s="29"/>
      <c r="F23" s="29"/>
      <c r="G23" s="29"/>
      <c r="H23" s="68"/>
      <c r="I23" s="68"/>
      <c r="J23" s="68"/>
      <c r="K23" s="68"/>
      <c r="L23" s="68"/>
    </row>
    <row r="24" spans="1:12" x14ac:dyDescent="0.25">
      <c r="A24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4" s="29"/>
      <c r="C24" s="29"/>
      <c r="D24" s="29"/>
      <c r="E24" s="29"/>
      <c r="F24" s="29"/>
      <c r="G24" s="29"/>
      <c r="H24" s="68"/>
      <c r="I24" s="68"/>
      <c r="J24" s="68"/>
      <c r="K24" s="68"/>
      <c r="L24" s="68"/>
    </row>
    <row r="25" spans="1:12" x14ac:dyDescent="0.25">
      <c r="A25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5" s="29"/>
      <c r="C25" s="29"/>
      <c r="D25" s="29"/>
      <c r="E25" s="29"/>
      <c r="F25" s="29"/>
      <c r="G25" s="29"/>
      <c r="H25" s="68"/>
      <c r="I25" s="68"/>
      <c r="J25" s="68"/>
      <c r="K25" s="68"/>
      <c r="L25" s="68"/>
    </row>
    <row r="26" spans="1:12" x14ac:dyDescent="0.25">
      <c r="A26" s="29"/>
      <c r="B26" s="29"/>
      <c r="C26" s="29"/>
      <c r="D26" s="29"/>
      <c r="E26" s="29"/>
      <c r="F26" s="29"/>
      <c r="G26" s="29"/>
      <c r="H26" s="68"/>
      <c r="I26" s="68"/>
      <c r="J26" s="68"/>
      <c r="K26" s="68"/>
      <c r="L26" s="68"/>
    </row>
    <row r="27" spans="1:12" x14ac:dyDescent="0.25">
      <c r="A27" s="29"/>
      <c r="B27" s="29"/>
      <c r="C27" s="29"/>
      <c r="D27" s="29"/>
      <c r="E27" s="29"/>
      <c r="F27" s="29"/>
      <c r="G27" s="29"/>
      <c r="H27" s="68"/>
      <c r="I27" s="68"/>
      <c r="J27" s="68"/>
      <c r="K27" s="68"/>
      <c r="L27" s="68"/>
    </row>
    <row r="28" spans="1:12" x14ac:dyDescent="0.25">
      <c r="A28" s="29"/>
      <c r="B28" s="29"/>
      <c r="C28" s="29"/>
      <c r="D28" s="29"/>
      <c r="E28" s="29"/>
      <c r="F28" s="29"/>
      <c r="G28" s="29"/>
      <c r="H28" s="68"/>
      <c r="I28" s="68"/>
      <c r="J28" s="68"/>
      <c r="K28" s="68"/>
      <c r="L28" s="68"/>
    </row>
    <row r="29" spans="1:12" x14ac:dyDescent="0.25">
      <c r="H29" s="68"/>
      <c r="I29" s="68"/>
      <c r="J29" s="68"/>
      <c r="K29" s="68"/>
      <c r="L29" s="68"/>
    </row>
    <row r="30" spans="1:12" x14ac:dyDescent="0.25">
      <c r="A30" s="30"/>
      <c r="B30" s="30"/>
      <c r="H30" s="68"/>
      <c r="I30" s="68"/>
      <c r="J30" s="68"/>
      <c r="K30" s="68"/>
      <c r="L30" s="68"/>
    </row>
  </sheetData>
  <sheetProtection selectLockedCells="1"/>
  <autoFilter ref="A7:L9">
    <filterColumn colId="3" showButton="0"/>
    <filterColumn colId="4" showButton="0"/>
    <filterColumn colId="5" showButton="0"/>
    <filterColumn colId="6" showButton="0"/>
    <filterColumn colId="7" showButton="0"/>
    <sortState ref="A12:L21">
      <sortCondition ref="K7:K9"/>
    </sortState>
  </autoFilter>
  <mergeCells count="22">
    <mergeCell ref="A26:G26"/>
    <mergeCell ref="A27:G27"/>
    <mergeCell ref="A28:G28"/>
    <mergeCell ref="A30:B30"/>
    <mergeCell ref="L7:L9"/>
    <mergeCell ref="D8:F8"/>
    <mergeCell ref="G8:I8"/>
    <mergeCell ref="A23:G23"/>
    <mergeCell ref="A24:G24"/>
    <mergeCell ref="A25:G25"/>
    <mergeCell ref="A7:A9"/>
    <mergeCell ref="B7:B9"/>
    <mergeCell ref="C7:C9"/>
    <mergeCell ref="D7:I7"/>
    <mergeCell ref="J7:J9"/>
    <mergeCell ref="K7:K9"/>
    <mergeCell ref="B1:I1"/>
    <mergeCell ref="B2:I2"/>
    <mergeCell ref="B3:I3"/>
    <mergeCell ref="B4:I4"/>
    <mergeCell ref="B5:I5"/>
    <mergeCell ref="K5:L5"/>
  </mergeCells>
  <conditionalFormatting sqref="B10:B21">
    <cfRule type="expression" dxfId="32" priority="8">
      <formula>B10="Неверно указан номер"</formula>
    </cfRule>
  </conditionalFormatting>
  <conditionalFormatting sqref="A20:A21">
    <cfRule type="duplicateValues" dxfId="31" priority="9"/>
  </conditionalFormatting>
  <conditionalFormatting sqref="A16:A19">
    <cfRule type="duplicateValues" dxfId="30" priority="7"/>
  </conditionalFormatting>
  <conditionalFormatting sqref="C10:C21">
    <cfRule type="cellIs" dxfId="29" priority="6" operator="equal">
      <formula>0</formula>
    </cfRule>
  </conditionalFormatting>
  <conditionalFormatting sqref="A14">
    <cfRule type="duplicateValues" dxfId="28" priority="5"/>
  </conditionalFormatting>
  <conditionalFormatting sqref="A15">
    <cfRule type="duplicateValues" dxfId="27" priority="4"/>
  </conditionalFormatting>
  <conditionalFormatting sqref="A15">
    <cfRule type="duplicateValues" dxfId="26" priority="3"/>
  </conditionalFormatting>
  <conditionalFormatting sqref="A10:A13">
    <cfRule type="duplicateValues" dxfId="25" priority="2"/>
  </conditionalFormatting>
  <conditionalFormatting sqref="J10:J21">
    <cfRule type="cellIs" dxfId="2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30"/>
  <sheetViews>
    <sheetView tabSelected="1" workbookViewId="0">
      <selection activeCell="N1" sqref="N1"/>
    </sheetView>
  </sheetViews>
  <sheetFormatPr defaultRowHeight="15" x14ac:dyDescent="0.25"/>
  <cols>
    <col min="1" max="1" width="5.7109375" customWidth="1"/>
    <col min="2" max="2" width="24.7109375" customWidth="1"/>
    <col min="3" max="3" width="27.7109375" customWidth="1"/>
    <col min="6" max="6" width="9.42578125" customWidth="1"/>
    <col min="9" max="9" width="8.140625" customWidth="1"/>
    <col min="12" max="12" width="10" customWidth="1"/>
  </cols>
  <sheetData>
    <row r="1" spans="1:15" x14ac:dyDescent="0.25">
      <c r="A1" s="68"/>
      <c r="B1" s="64" t="s">
        <v>0</v>
      </c>
      <c r="C1" s="64"/>
      <c r="D1" s="64"/>
      <c r="E1" s="64"/>
      <c r="F1" s="64"/>
      <c r="G1" s="64"/>
      <c r="H1" s="64"/>
      <c r="I1" s="64"/>
      <c r="J1" s="68"/>
      <c r="K1" s="68"/>
      <c r="L1" s="68"/>
    </row>
    <row r="2" spans="1:15" ht="15.75" x14ac:dyDescent="0.25">
      <c r="B2" s="62" t="s">
        <v>1</v>
      </c>
      <c r="C2" s="62"/>
      <c r="D2" s="62"/>
      <c r="E2" s="62"/>
      <c r="F2" s="62"/>
      <c r="G2" s="62"/>
      <c r="H2" s="62"/>
      <c r="I2" s="62"/>
      <c r="J2" s="115"/>
      <c r="K2" s="115"/>
      <c r="L2" s="115"/>
    </row>
    <row r="3" spans="1:15" ht="15.75" x14ac:dyDescent="0.25">
      <c r="B3" s="63" t="s">
        <v>2</v>
      </c>
      <c r="C3" s="63"/>
      <c r="D3" s="63"/>
      <c r="E3" s="63"/>
      <c r="F3" s="63"/>
      <c r="G3" s="63"/>
      <c r="H3" s="63"/>
      <c r="I3" s="63"/>
      <c r="J3" s="116"/>
      <c r="K3" s="116"/>
      <c r="L3" s="116"/>
    </row>
    <row r="4" spans="1:15" x14ac:dyDescent="0.25">
      <c r="B4" s="64" t="str">
        <f>IF('[1]Дивизионы и Команды'!$C$5=0,"",'[1]Дивизионы и Команды'!$C$5)</f>
        <v>Этап Чемпионата Забайкальского края</v>
      </c>
      <c r="C4" s="64"/>
      <c r="D4" s="64"/>
      <c r="E4" s="64"/>
      <c r="F4" s="64"/>
      <c r="G4" s="64"/>
      <c r="H4" s="64"/>
      <c r="I4" s="64"/>
      <c r="J4" s="117"/>
      <c r="K4" s="117"/>
      <c r="L4" s="117"/>
    </row>
    <row r="5" spans="1:15" x14ac:dyDescent="0.25">
      <c r="A5" s="65" t="str">
        <f>'[1]Дивизионы и Команды'!$A$1</f>
        <v>Чита</v>
      </c>
      <c r="B5" s="66" t="str">
        <f>"ПРОТОКОЛ ЛИЧНЫХ РЕЗУЛЬТАТОВ Дивизион "&amp;'[1]4'!$B$3</f>
        <v>ПРОТОКОЛ ЛИЧНЫХ РЕЗУЛЬТАТОВ Дивизион Т4/3</v>
      </c>
      <c r="C5" s="66"/>
      <c r="D5" s="66"/>
      <c r="E5" s="66"/>
      <c r="F5" s="66"/>
      <c r="G5" s="66"/>
      <c r="H5" s="66"/>
      <c r="I5" s="66"/>
      <c r="J5" s="89" t="str">
        <f>'[1]Дивизионы и Команды'!$F$5</f>
        <v>.</v>
      </c>
      <c r="K5" s="118">
        <v>42883</v>
      </c>
      <c r="L5" s="118"/>
    </row>
    <row r="6" spans="1:15" x14ac:dyDescent="0.25">
      <c r="A6" s="68"/>
      <c r="B6" s="131"/>
      <c r="C6" s="68"/>
      <c r="D6" s="68"/>
      <c r="E6" s="68"/>
      <c r="F6" s="68"/>
      <c r="G6" s="68"/>
      <c r="H6" s="68"/>
      <c r="I6" s="68"/>
      <c r="J6" s="68"/>
      <c r="K6" s="68"/>
      <c r="L6" s="68"/>
    </row>
    <row r="7" spans="1:15" x14ac:dyDescent="0.25">
      <c r="A7" s="69" t="s">
        <v>19</v>
      </c>
      <c r="B7" s="70" t="s">
        <v>20</v>
      </c>
      <c r="C7" s="71" t="s">
        <v>28</v>
      </c>
      <c r="D7" s="119" t="s">
        <v>29</v>
      </c>
      <c r="E7" s="120"/>
      <c r="F7" s="120"/>
      <c r="G7" s="120"/>
      <c r="H7" s="120"/>
      <c r="I7" s="121"/>
      <c r="J7" s="122" t="s">
        <v>30</v>
      </c>
      <c r="K7" s="122" t="s">
        <v>9</v>
      </c>
      <c r="L7" s="122" t="s">
        <v>31</v>
      </c>
    </row>
    <row r="8" spans="1:15" x14ac:dyDescent="0.25">
      <c r="A8" s="69"/>
      <c r="B8" s="74"/>
      <c r="C8" s="75"/>
      <c r="D8" s="119" t="s">
        <v>40</v>
      </c>
      <c r="E8" s="120"/>
      <c r="F8" s="121"/>
      <c r="G8" s="119" t="s">
        <v>41</v>
      </c>
      <c r="H8" s="120"/>
      <c r="I8" s="121"/>
      <c r="J8" s="122"/>
      <c r="K8" s="122"/>
      <c r="L8" s="122"/>
    </row>
    <row r="9" spans="1:15" ht="27.75" customHeight="1" x14ac:dyDescent="0.25">
      <c r="A9" s="69"/>
      <c r="B9" s="76"/>
      <c r="C9" s="77"/>
      <c r="D9" s="123" t="s">
        <v>36</v>
      </c>
      <c r="E9" s="123" t="s">
        <v>37</v>
      </c>
      <c r="F9" s="123" t="s">
        <v>31</v>
      </c>
      <c r="G9" s="123" t="s">
        <v>36</v>
      </c>
      <c r="H9" s="123" t="s">
        <v>37</v>
      </c>
      <c r="I9" s="123" t="s">
        <v>31</v>
      </c>
      <c r="J9" s="122"/>
      <c r="K9" s="122"/>
      <c r="L9" s="122"/>
      <c r="M9" s="134"/>
      <c r="N9" s="134"/>
      <c r="O9" s="134"/>
    </row>
    <row r="10" spans="1:15" ht="15.75" thickBot="1" x14ac:dyDescent="0.3">
      <c r="A10" s="82">
        <v>77</v>
      </c>
      <c r="B10" s="94" t="str">
        <f>IF(A10=[1]Список!$A$104,[1]Список!$B$104,IF(A10=[1]Список!$A$105,[1]Список!$B$105,IF(A10=[1]Список!$A$106,[1]Список!$B$106,IF(A10=[1]Список!$A$107,[1]Список!$B$107,IF(A10=[1]Список!$A$108,[1]Список!$B$108,IF(A10=[1]Список!$A$109,[1]Список!$B$109,IF(A10=[1]Список!$A$110,[1]Список!$B$110,IF(A10=[1]Список!$A$111,[1]Список!$B$111,IF(A10=[1]Список!$A$112,[1]Список!$B$112,IF(A10=[1]Список!$A$113,[1]Список!$B$113,IF(A10=[1]Список!$A$114,[1]Список!$B$114,IF(A10=[1]Список!$A$115,[1]Список!$B$115,"Неверно указан номер"))))))))))))</f>
        <v>Николаев Петр</v>
      </c>
      <c r="C10" s="80" t="str">
        <f>IF(A10=0,0,IF(A10='[1]Список Т4-3'!$A$11,'[1]Список Т4-3'!$D$11&amp;", "&amp;'[1]Список Т4-3'!$C$11,IF(A10='[1]Список Т4-3'!$A$12,'[1]Список Т4-3'!$D$12&amp;", "&amp;'[1]Список Т4-3'!$C$12,IF(A10='[1]Список Т4-3'!$A$13,'[1]Список Т4-3'!$D$13&amp;", "&amp;'[1]Список Т4-3'!$C$13,IF(A10='[1]Список Т4-3'!$A$14,'[1]Список Т4-3'!$D$14&amp;", "&amp;'[1]Список Т4-3'!$C$14,IF(A10='[1]Список Т4-3'!$A$15,'[1]Список Т4-3'!$D$15&amp;", "&amp;'[1]Список Т4-3'!$C$15,IF(A10='[1]Список Т4-3'!$A$16,'[1]Список Т4-3'!$D$16&amp;", "&amp;'[1]Список Т4-3'!$C$16,IF(A10='[1]Список Т4-3'!$A$17,'[1]Список Т4-3'!$D$17&amp;", "&amp;'[1]Список Т4-3'!$C$17,IF(A10='[1]Список Т4-3'!$A$18,'[1]Список Т4-3'!$D$18&amp;", "&amp;'[1]Список Т4-3'!C$18,IF(A10='[1]Список Т4-3'!$A$19,'[1]Список Т4-3'!$D$19&amp;", "&amp;'[1]Список Т4-3'!$C$19,IF(A10='[1]Список Т4-3'!$A$20,'[1]Список Т4-3'!$D$20&amp;", "&amp;'[1]Список Т4-3'!$C$20,IF(A10='[1]Список Т4-3'!$A$21,'[1]Список Т4-3'!$D$21&amp;", "&amp;'[1]Список Т4-3'!$C$21,IF(A10='[1]Список Т4-3'!$A$22,'[1]Список Т4-3'!$D$22&amp;", "&amp;'[1]Список Т4-3'!$C$22,"Неверно указан номер")))))))))))))</f>
        <v>Николаев П.А., Чита</v>
      </c>
      <c r="D10" s="113">
        <v>7</v>
      </c>
      <c r="E10" s="113">
        <v>2</v>
      </c>
      <c r="F10" s="113">
        <v>2</v>
      </c>
      <c r="G10" s="113">
        <v>7</v>
      </c>
      <c r="H10" s="113">
        <v>1</v>
      </c>
      <c r="I10" s="113">
        <v>1</v>
      </c>
      <c r="J10" s="80">
        <f t="shared" ref="J10:J16" si="0">F10+I10</f>
        <v>3</v>
      </c>
      <c r="K10" s="113">
        <v>1</v>
      </c>
      <c r="L10" s="113">
        <v>70</v>
      </c>
      <c r="M10" s="134"/>
      <c r="N10" s="134"/>
      <c r="O10" s="134"/>
    </row>
    <row r="11" spans="1:15" x14ac:dyDescent="0.25">
      <c r="A11" s="135">
        <v>50</v>
      </c>
      <c r="B11" s="94" t="str">
        <f>IF(A11=[1]Список!$A$104,[1]Список!$B$104,IF(A11=[1]Список!$A$105,[1]Список!$B$105,IF(A11=[1]Список!$A$106,[1]Список!$B$106,IF(A11=[1]Список!$A$107,[1]Список!$B$107,IF(A11=[1]Список!$A$108,[1]Список!$B$108,IF(A11=[1]Список!$A$109,[1]Список!$B$109,IF(A11=[1]Список!$A$110,[1]Список!$B$110,IF(A11=[1]Список!$A$111,[1]Список!$B$111,IF(A11=[1]Список!$A$112,[1]Список!$B$112,IF(A11=[1]Список!$A$113,[1]Список!$B$113,IF(A11=[1]Список!$A$114,[1]Список!$B$114,IF(A11=[1]Список!$A$115,[1]Список!$B$115,"Неверно указан номер"))))))))))))</f>
        <v>Короленко Сергей</v>
      </c>
      <c r="C11" s="80" t="str">
        <f>IF(A11=0,0,IF(A11='[1]Список Т4-3'!$A$11,'[1]Список Т4-3'!$D$11&amp;", "&amp;'[1]Список Т4-3'!$C$11,IF(A11='[1]Список Т4-3'!$A$12,'[1]Список Т4-3'!$D$12&amp;", "&amp;'[1]Список Т4-3'!$C$12,IF(A11='[1]Список Т4-3'!$A$13,'[1]Список Т4-3'!$D$13&amp;", "&amp;'[1]Список Т4-3'!$C$13,IF(A11='[1]Список Т4-3'!$A$14,'[1]Список Т4-3'!$D$14&amp;", "&amp;'[1]Список Т4-3'!$C$14,IF(A11='[1]Список Т4-3'!$A$15,'[1]Список Т4-3'!$D$15&amp;", "&amp;'[1]Список Т4-3'!$C$15,IF(A11='[1]Список Т4-3'!$A$16,'[1]Список Т4-3'!$D$16&amp;", "&amp;'[1]Список Т4-3'!$C$16,IF(A11='[1]Список Т4-3'!$A$17,'[1]Список Т4-3'!$D$17&amp;", "&amp;'[1]Список Т4-3'!$C$17,IF(A11='[1]Список Т4-3'!$A$18,'[1]Список Т4-3'!$D$18&amp;", "&amp;'[1]Список Т4-3'!C$18,IF(A11='[1]Список Т4-3'!$A$19,'[1]Список Т4-3'!$D$19&amp;", "&amp;'[1]Список Т4-3'!$C$19,IF(A11='[1]Список Т4-3'!$A$20,'[1]Список Т4-3'!$D$20&amp;", "&amp;'[1]Список Т4-3'!$C$20,IF(A11='[1]Список Т4-3'!$A$21,'[1]Список Т4-3'!$D$21&amp;", "&amp;'[1]Список Т4-3'!$C$21,IF(A11='[1]Список Т4-3'!$A$22,'[1]Список Т4-3'!$D$22&amp;", "&amp;'[1]Список Т4-3'!$C$22,"Неверно указан номер")))))))))))))</f>
        <v>Короленко С.А., Шилка</v>
      </c>
      <c r="D11" s="113">
        <v>7</v>
      </c>
      <c r="E11" s="113">
        <v>3</v>
      </c>
      <c r="F11" s="113">
        <v>3</v>
      </c>
      <c r="G11" s="113">
        <v>7</v>
      </c>
      <c r="H11" s="113">
        <v>2</v>
      </c>
      <c r="I11" s="113">
        <v>2</v>
      </c>
      <c r="J11" s="80">
        <f t="shared" si="0"/>
        <v>5</v>
      </c>
      <c r="K11" s="113">
        <v>2</v>
      </c>
      <c r="L11" s="113">
        <v>53</v>
      </c>
      <c r="M11" s="134"/>
      <c r="N11" s="134"/>
      <c r="O11" s="134"/>
    </row>
    <row r="12" spans="1:15" x14ac:dyDescent="0.25">
      <c r="A12" s="82">
        <v>91</v>
      </c>
      <c r="B12" s="94" t="str">
        <f>IF(A12=[1]Список!$A$104,[1]Список!$B$104,IF(A12=[1]Список!$A$105,[1]Список!$B$105,IF(A12=[1]Список!$A$106,[1]Список!$B$106,IF(A12=[1]Список!$A$107,[1]Список!$B$107,IF(A12=[1]Список!$A$108,[1]Список!$B$108,IF(A12=[1]Список!$A$109,[1]Список!$B$109,IF(A12=[1]Список!$A$110,[1]Список!$B$110,IF(A12=[1]Список!$A$111,[1]Список!$B$111,IF(A12=[1]Список!$A$112,[1]Список!$B$112,IF(A12=[1]Список!$A$113,[1]Список!$B$113,IF(A12=[1]Список!$A$114,[1]Список!$B$114,IF(A12=[1]Список!$A$115,[1]Список!$B$115,"Неверно указан номер"))))))))))))</f>
        <v>Глушков Николай</v>
      </c>
      <c r="C12" s="80" t="str">
        <f>IF(A12=0,0,IF(A12='[1]Список Т4-3'!$A$11,'[1]Список Т4-3'!$D$11&amp;", "&amp;'[1]Список Т4-3'!$C$11,IF(A12='[1]Список Т4-3'!$A$12,'[1]Список Т4-3'!$D$12&amp;", "&amp;'[1]Список Т4-3'!$C$12,IF(A12='[1]Список Т4-3'!$A$13,'[1]Список Т4-3'!$D$13&amp;", "&amp;'[1]Список Т4-3'!$C$13,IF(A12='[1]Список Т4-3'!$A$14,'[1]Список Т4-3'!$D$14&amp;", "&amp;'[1]Список Т4-3'!$C$14,IF(A12='[1]Список Т4-3'!$A$15,'[1]Список Т4-3'!$D$15&amp;", "&amp;'[1]Список Т4-3'!$C$15,IF(A12='[1]Список Т4-3'!$A$16,'[1]Список Т4-3'!$D$16&amp;", "&amp;'[1]Список Т4-3'!$C$16,IF(A12='[1]Список Т4-3'!$A$17,'[1]Список Т4-3'!$D$17&amp;", "&amp;'[1]Список Т4-3'!$C$17,IF(A12='[1]Список Т4-3'!$A$18,'[1]Список Т4-3'!$D$18&amp;", "&amp;'[1]Список Т4-3'!C$18,IF(A12='[1]Список Т4-3'!$A$19,'[1]Список Т4-3'!$D$19&amp;", "&amp;'[1]Список Т4-3'!$C$19,IF(A12='[1]Список Т4-3'!$A$20,'[1]Список Т4-3'!$D$20&amp;", "&amp;'[1]Список Т4-3'!$C$20,IF(A12='[1]Список Т4-3'!$A$21,'[1]Список Т4-3'!$D$21&amp;", "&amp;'[1]Список Т4-3'!$C$21,IF(A12='[1]Список Т4-3'!$A$22,'[1]Список Т4-3'!$D$22&amp;", "&amp;'[1]Список Т4-3'!$C$22,"Неверно указан номер")))))))))))))</f>
        <v>Глушков Н.Н., Чита</v>
      </c>
      <c r="D12" s="113">
        <v>7</v>
      </c>
      <c r="E12" s="113">
        <v>1</v>
      </c>
      <c r="F12" s="113">
        <v>1</v>
      </c>
      <c r="G12" s="113">
        <v>4</v>
      </c>
      <c r="H12" s="113">
        <v>6</v>
      </c>
      <c r="I12" s="113">
        <v>6</v>
      </c>
      <c r="J12" s="80">
        <f t="shared" si="0"/>
        <v>7</v>
      </c>
      <c r="K12" s="113">
        <v>3</v>
      </c>
      <c r="L12" s="113">
        <v>39</v>
      </c>
      <c r="M12" s="134"/>
      <c r="N12" s="134"/>
      <c r="O12" s="134"/>
    </row>
    <row r="13" spans="1:15" x14ac:dyDescent="0.25">
      <c r="A13" s="112">
        <v>90</v>
      </c>
      <c r="B13" s="94" t="str">
        <f>IF(A13=[1]Список!$A$104,[1]Список!$B$104,IF(A13=[1]Список!$A$105,[1]Список!$B$105,IF(A13=[1]Список!$A$106,[1]Список!$B$106,IF(A13=[1]Список!$A$107,[1]Список!$B$107,IF(A13=[1]Список!$A$108,[1]Список!$B$108,IF(A13=[1]Список!$A$109,[1]Список!$B$109,IF(A13=[1]Список!$A$110,[1]Список!$B$110,IF(A13=[1]Список!$A$111,[1]Список!$B$111,IF(A13=[1]Список!$A$112,[1]Список!$B$112,IF(A13=[1]Список!$A$113,[1]Список!$B$113,IF(A13=[1]Список!$A$114,[1]Список!$B$114,IF(A13=[1]Список!$A$115,[1]Список!$B$115,"Неверно указан номер"))))))))))))</f>
        <v>Пастушков Павел</v>
      </c>
      <c r="C13" s="80" t="str">
        <f>IF(A13=0,0,IF(A13='[1]Список Т4-3'!$A$11,'[1]Список Т4-3'!$D$11&amp;", "&amp;'[1]Список Т4-3'!$C$11,IF(A13='[1]Список Т4-3'!$A$12,'[1]Список Т4-3'!$D$12&amp;", "&amp;'[1]Список Т4-3'!$C$12,IF(A13='[1]Список Т4-3'!$A$13,'[1]Список Т4-3'!$D$13&amp;", "&amp;'[1]Список Т4-3'!$C$13,IF(A13='[1]Список Т4-3'!$A$14,'[1]Список Т4-3'!$D$14&amp;", "&amp;'[1]Список Т4-3'!$C$14,IF(A13='[1]Список Т4-3'!$A$15,'[1]Список Т4-3'!$D$15&amp;", "&amp;'[1]Список Т4-3'!$C$15,IF(A13='[1]Список Т4-3'!$A$16,'[1]Список Т4-3'!$D$16&amp;", "&amp;'[1]Список Т4-3'!$C$16,IF(A13='[1]Список Т4-3'!$A$17,'[1]Список Т4-3'!$D$17&amp;", "&amp;'[1]Список Т4-3'!$C$17,IF(A13='[1]Список Т4-3'!$A$18,'[1]Список Т4-3'!$D$18&amp;", "&amp;'[1]Список Т4-3'!C$18,IF(A13='[1]Список Т4-3'!$A$19,'[1]Список Т4-3'!$D$19&amp;", "&amp;'[1]Список Т4-3'!$C$19,IF(A13='[1]Список Т4-3'!$A$20,'[1]Список Т4-3'!$D$20&amp;", "&amp;'[1]Список Т4-3'!$C$20,IF(A13='[1]Список Т4-3'!$A$21,'[1]Список Т4-3'!$D$21&amp;", "&amp;'[1]Список Т4-3'!$C$21,IF(A13='[1]Список Т4-3'!$A$22,'[1]Список Т4-3'!$D$22&amp;", "&amp;'[1]Список Т4-3'!$C$22,"Неверно указан номер")))))))))))))</f>
        <v>Пастушков П.П., Чита</v>
      </c>
      <c r="D13" s="113">
        <v>6</v>
      </c>
      <c r="E13" s="113">
        <v>5</v>
      </c>
      <c r="F13" s="113">
        <v>5</v>
      </c>
      <c r="G13" s="113">
        <v>6</v>
      </c>
      <c r="H13" s="113">
        <v>4</v>
      </c>
      <c r="I13" s="113">
        <v>4</v>
      </c>
      <c r="J13" s="80">
        <f t="shared" si="0"/>
        <v>9</v>
      </c>
      <c r="K13" s="113">
        <v>4</v>
      </c>
      <c r="L13" s="113">
        <v>28</v>
      </c>
      <c r="M13" s="134"/>
      <c r="N13" s="134"/>
      <c r="O13" s="134"/>
    </row>
    <row r="14" spans="1:15" x14ac:dyDescent="0.25">
      <c r="A14" s="136">
        <v>63</v>
      </c>
      <c r="B14" s="94" t="str">
        <f>IF(A14=[1]Список!$A$104,[1]Список!$B$104,IF(A14=[1]Список!$A$105,[1]Список!$B$105,IF(A14=[1]Список!$A$106,[1]Список!$B$106,IF(A14=[1]Список!$A$107,[1]Список!$B$107,IF(A14=[1]Список!$A$108,[1]Список!$B$108,IF(A14=[1]Список!$A$109,[1]Список!$B$109,IF(A14=[1]Список!$A$110,[1]Список!$B$110,IF(A14=[1]Список!$A$111,[1]Список!$B$111,IF(A14=[1]Список!$A$112,[1]Список!$B$112,IF(A14=[1]Список!$A$113,[1]Список!$B$113,IF(A14=[1]Список!$A$114,[1]Список!$B$114,IF(A14=[1]Список!$A$115,[1]Список!$B$115,"Неверно указан номер"))))))))))))</f>
        <v>Налимов Владимир</v>
      </c>
      <c r="C14" s="80" t="str">
        <f>IF(A14=0,0,IF(A14='[1]Список Т4-3'!$A$11,'[1]Список Т4-3'!$D$11&amp;", "&amp;'[1]Список Т4-3'!$C$11,IF(A14='[1]Список Т4-3'!$A$12,'[1]Список Т4-3'!$D$12&amp;", "&amp;'[1]Список Т4-3'!$C$12,IF(A14='[1]Список Т4-3'!$A$13,'[1]Список Т4-3'!$D$13&amp;", "&amp;'[1]Список Т4-3'!$C$13,IF(A14='[1]Список Т4-3'!$A$14,'[1]Список Т4-3'!$D$14&amp;", "&amp;'[1]Список Т4-3'!$C$14,IF(A14='[1]Список Т4-3'!$A$15,'[1]Список Т4-3'!$D$15&amp;", "&amp;'[1]Список Т4-3'!$C$15,IF(A14='[1]Список Т4-3'!$A$16,'[1]Список Т4-3'!$D$16&amp;", "&amp;'[1]Список Т4-3'!$C$16,IF(A14='[1]Список Т4-3'!$A$17,'[1]Список Т4-3'!$D$17&amp;", "&amp;'[1]Список Т4-3'!$C$17,IF(A14='[1]Список Т4-3'!$A$18,'[1]Список Т4-3'!$D$18&amp;", "&amp;'[1]Список Т4-3'!C$18,IF(A14='[1]Список Т4-3'!$A$19,'[1]Список Т4-3'!$D$19&amp;", "&amp;'[1]Список Т4-3'!$C$19,IF(A14='[1]Список Т4-3'!$A$20,'[1]Список Т4-3'!$D$20&amp;", "&amp;'[1]Список Т4-3'!$C$20,IF(A14='[1]Список Т4-3'!$A$21,'[1]Список Т4-3'!$D$21&amp;", "&amp;'[1]Список Т4-3'!$C$21,IF(A14='[1]Список Т4-3'!$A$22,'[1]Список Т4-3'!$D$22&amp;", "&amp;'[1]Список Т4-3'!$C$22,"Неверно указан номер")))))))))))))</f>
        <v>Налимов В.Н., Шилка</v>
      </c>
      <c r="D14" s="113">
        <v>7</v>
      </c>
      <c r="E14" s="113">
        <v>4</v>
      </c>
      <c r="F14" s="113">
        <v>4</v>
      </c>
      <c r="G14" s="113">
        <v>6</v>
      </c>
      <c r="H14" s="113">
        <v>5</v>
      </c>
      <c r="I14" s="113">
        <v>5</v>
      </c>
      <c r="J14" s="80">
        <f t="shared" si="0"/>
        <v>9</v>
      </c>
      <c r="K14" s="113">
        <v>5</v>
      </c>
      <c r="L14" s="113">
        <v>18</v>
      </c>
      <c r="M14" s="134"/>
      <c r="N14" s="134"/>
      <c r="O14" s="134"/>
    </row>
    <row r="15" spans="1:15" x14ac:dyDescent="0.25">
      <c r="A15" s="82">
        <v>92</v>
      </c>
      <c r="B15" s="94" t="str">
        <f>IF(A15=[1]Список!$A$104,[1]Список!$B$104,IF(A15=[1]Список!$A$105,[1]Список!$B$105,IF(A15=[1]Список!$A$106,[1]Список!$B$106,IF(A15=[1]Список!$A$107,[1]Список!$B$107,IF(A15=[1]Список!$A$108,[1]Список!$B$108,IF(A15=[1]Список!$A$109,[1]Список!$B$109,IF(A15=[1]Список!$A$110,[1]Список!$B$110,IF(A15=[1]Список!$A$111,[1]Список!$B$111,IF(A15=[1]Список!$A$112,[1]Список!$B$112,IF(A15=[1]Список!$A$113,[1]Список!$B$113,IF(A15=[1]Список!$A$114,[1]Список!$B$114,IF(A15=[1]Список!$A$115,[1]Список!$B$115,"Неверно указан номер"))))))))))))</f>
        <v>Чижов Евгений</v>
      </c>
      <c r="C15" s="80" t="str">
        <f>IF(A15=0,0,IF(A15='[1]Список Т4-3'!$A$11,'[1]Список Т4-3'!$D$11&amp;", "&amp;'[1]Список Т4-3'!$C$11,IF(A15='[1]Список Т4-3'!$A$12,'[1]Список Т4-3'!$D$12&amp;", "&amp;'[1]Список Т4-3'!$C$12,IF(A15='[1]Список Т4-3'!$A$13,'[1]Список Т4-3'!$D$13&amp;", "&amp;'[1]Список Т4-3'!$C$13,IF(A15='[1]Список Т4-3'!$A$14,'[1]Список Т4-3'!$D$14&amp;", "&amp;'[1]Список Т4-3'!$C$14,IF(A15='[1]Список Т4-3'!$A$15,'[1]Список Т4-3'!$D$15&amp;", "&amp;'[1]Список Т4-3'!$C$15,IF(A15='[1]Список Т4-3'!$A$16,'[1]Список Т4-3'!$D$16&amp;", "&amp;'[1]Список Т4-3'!$C$16,IF(A15='[1]Список Т4-3'!$A$17,'[1]Список Т4-3'!$D$17&amp;", "&amp;'[1]Список Т4-3'!$C$17,IF(A15='[1]Список Т4-3'!$A$18,'[1]Список Т4-3'!$D$18&amp;", "&amp;'[1]Список Т4-3'!C$18,IF(A15='[1]Список Т4-3'!$A$19,'[1]Список Т4-3'!$D$19&amp;", "&amp;'[1]Список Т4-3'!$C$19,IF(A15='[1]Список Т4-3'!$A$20,'[1]Список Т4-3'!$D$20&amp;", "&amp;'[1]Список Т4-3'!$C$20,IF(A15='[1]Список Т4-3'!$A$21,'[1]Список Т4-3'!$D$21&amp;", "&amp;'[1]Список Т4-3'!$C$21,IF(A15='[1]Список Т4-3'!$A$22,'[1]Список Т4-3'!$D$22&amp;", "&amp;'[1]Список Т4-3'!$C$22,"Неверно указан номер")))))))))))))</f>
        <v>Чижов Е.В., Чита</v>
      </c>
      <c r="D15" s="113">
        <v>0</v>
      </c>
      <c r="E15" s="113">
        <v>7</v>
      </c>
      <c r="F15" s="113">
        <v>7</v>
      </c>
      <c r="G15" s="113">
        <v>7</v>
      </c>
      <c r="H15" s="113">
        <v>3</v>
      </c>
      <c r="I15" s="113">
        <v>3</v>
      </c>
      <c r="J15" s="80">
        <f t="shared" si="0"/>
        <v>10</v>
      </c>
      <c r="K15" s="113">
        <v>6</v>
      </c>
      <c r="L15" s="113">
        <v>9</v>
      </c>
      <c r="M15" s="134"/>
      <c r="N15" s="134"/>
      <c r="O15" s="134"/>
    </row>
    <row r="16" spans="1:15" x14ac:dyDescent="0.25">
      <c r="A16" s="82">
        <v>96</v>
      </c>
      <c r="B16" s="94" t="str">
        <f>IF(A16=[1]Список!$A$104,[1]Список!$B$104,IF(A16=[1]Список!$A$105,[1]Список!$B$105,IF(A16=[1]Список!$A$106,[1]Список!$B$106,IF(A16=[1]Список!$A$107,[1]Список!$B$107,IF(A16=[1]Список!$A$108,[1]Список!$B$108,IF(A16=[1]Список!$A$109,[1]Список!$B$109,IF(A16=[1]Список!$A$110,[1]Список!$B$110,IF(A16=[1]Список!$A$111,[1]Список!$B$111,IF(A16=[1]Список!$A$112,[1]Список!$B$112,IF(A16=[1]Список!$A$113,[1]Список!$B$113,IF(A16=[1]Список!$A$114,[1]Список!$B$114,IF(A16=[1]Список!$A$115,[1]Список!$B$115,"Неверно указан номер"))))))))))))</f>
        <v>Тулесонов Игорь</v>
      </c>
      <c r="C16" s="80" t="str">
        <f>IF(A16=0,0,IF(A16='[1]Список Т4-3'!$A$11,'[1]Список Т4-3'!$D$11&amp;", "&amp;'[1]Список Т4-3'!$C$11,IF(A16='[1]Список Т4-3'!$A$12,'[1]Список Т4-3'!$D$12&amp;", "&amp;'[1]Список Т4-3'!$C$12,IF(A16='[1]Список Т4-3'!$A$13,'[1]Список Т4-3'!$D$13&amp;", "&amp;'[1]Список Т4-3'!$C$13,IF(A16='[1]Список Т4-3'!$A$14,'[1]Список Т4-3'!$D$14&amp;", "&amp;'[1]Список Т4-3'!$C$14,IF(A16='[1]Список Т4-3'!$A$15,'[1]Список Т4-3'!$D$15&amp;", "&amp;'[1]Список Т4-3'!$C$15,IF(A16='[1]Список Т4-3'!$A$16,'[1]Список Т4-3'!$D$16&amp;", "&amp;'[1]Список Т4-3'!$C$16,IF(A16='[1]Список Т4-3'!$A$17,'[1]Список Т4-3'!$D$17&amp;", "&amp;'[1]Список Т4-3'!$C$17,IF(A16='[1]Список Т4-3'!$A$18,'[1]Список Т4-3'!$D$18&amp;", "&amp;'[1]Список Т4-3'!C$18,IF(A16='[1]Список Т4-3'!$A$19,'[1]Список Т4-3'!$D$19&amp;", "&amp;'[1]Список Т4-3'!$C$19,IF(A16='[1]Список Т4-3'!$A$20,'[1]Список Т4-3'!$D$20&amp;", "&amp;'[1]Список Т4-3'!$C$20,IF(A16='[1]Список Т4-3'!$A$21,'[1]Список Т4-3'!$D$21&amp;", "&amp;'[1]Список Т4-3'!$C$21,IF(A16='[1]Список Т4-3'!$A$22,'[1]Список Т4-3'!$D$22&amp;", "&amp;'[1]Список Т4-3'!$C$22,"Неверно указан номер")))))))))))))</f>
        <v>Тулесонов И.А., Чита</v>
      </c>
      <c r="D16" s="113">
        <v>6</v>
      </c>
      <c r="E16" s="113">
        <v>6</v>
      </c>
      <c r="F16" s="113">
        <v>6</v>
      </c>
      <c r="G16" s="113" t="s">
        <v>38</v>
      </c>
      <c r="H16" s="113">
        <v>7</v>
      </c>
      <c r="I16" s="113">
        <v>7</v>
      </c>
      <c r="J16" s="80">
        <f t="shared" si="0"/>
        <v>13</v>
      </c>
      <c r="K16" s="113">
        <v>7</v>
      </c>
      <c r="L16" s="113">
        <v>1</v>
      </c>
      <c r="M16" s="134"/>
      <c r="N16" s="134"/>
      <c r="O16" s="134"/>
    </row>
    <row r="17" spans="1:15" x14ac:dyDescent="0.25">
      <c r="A17" s="96"/>
      <c r="B17" s="94">
        <f>IF(A17=[1]Список!$A$104,[1]Список!$B$104,IF(A17=[1]Список!$A$105,[1]Список!$B$105,IF(A17=[1]Список!$A$106,[1]Список!$B$106,IF(A17=[1]Список!$A$107,[1]Список!$B$107,IF(A17=[1]Список!$A$108,[1]Список!$B$108,IF(A17=[1]Список!$A$109,[1]Список!$B$109,IF(A17=[1]Список!$A$110,[1]Список!$B$110,IF(A17=[1]Список!$A$111,[1]Список!$B$111,IF(A17=[1]Список!$A$112,[1]Список!$B$112,IF(A17=[1]Список!$A$113,[1]Список!$B$113,IF(A17=[1]Список!$A$114,[1]Список!$B$114,IF(A17=[1]Список!$A$115,[1]Список!$B$115,"Неверно указан номер"))))))))))))</f>
        <v>0</v>
      </c>
      <c r="C17" s="80">
        <f>IF(A17=0,0,IF(A17='[1]Список Т4-3'!$A$11,'[1]Список Т4-3'!$D$11&amp;", "&amp;'[1]Список Т4-3'!$C$11,IF(A17='[1]Список Т4-3'!$A$12,'[1]Список Т4-3'!$D$12&amp;", "&amp;'[1]Список Т4-3'!$C$12,IF(A17='[1]Список Т4-3'!$A$13,'[1]Список Т4-3'!$D$13&amp;", "&amp;'[1]Список Т4-3'!$C$13,IF(A17='[1]Список Т4-3'!$A$14,'[1]Список Т4-3'!$D$14&amp;", "&amp;'[1]Список Т4-3'!$C$14,IF(A17='[1]Список Т4-3'!$A$15,'[1]Список Т4-3'!$D$15&amp;", "&amp;'[1]Список Т4-3'!$C$15,IF(A17='[1]Список Т4-3'!$A$16,'[1]Список Т4-3'!$D$16&amp;", "&amp;'[1]Список Т4-3'!$C$16,IF(A17='[1]Список Т4-3'!$A$17,'[1]Список Т4-3'!$D$17&amp;", "&amp;'[1]Список Т4-3'!$C$17,IF(A17='[1]Список Т4-3'!$A$18,'[1]Список Т4-3'!$D$18&amp;", "&amp;'[1]Список Т4-3'!C$18,IF(A17='[1]Список Т4-3'!$A$19,'[1]Список Т4-3'!$D$19&amp;", "&amp;'[1]Список Т4-3'!$C$19,IF(A17='[1]Список Т4-3'!$A$20,'[1]Список Т4-3'!$D$20&amp;", "&amp;'[1]Список Т4-3'!$C$20,IF(A17='[1]Список Т4-3'!$A$21,'[1]Список Т4-3'!$D$21&amp;", "&amp;'[1]Список Т4-3'!$C$21,IF(A17='[1]Список Т4-3'!$A$22,'[1]Список Т4-3'!$D$22&amp;", "&amp;'[1]Список Т4-3'!$C$22,"Неверно указан номер")))))))))))))</f>
        <v>0</v>
      </c>
      <c r="D17" s="113"/>
      <c r="E17" s="113"/>
      <c r="F17" s="113"/>
      <c r="G17" s="113"/>
      <c r="H17" s="113"/>
      <c r="I17" s="113"/>
      <c r="J17" s="80"/>
      <c r="K17" s="113"/>
      <c r="L17" s="113"/>
      <c r="M17" s="134"/>
      <c r="N17" s="134"/>
      <c r="O17" s="134"/>
    </row>
    <row r="18" spans="1:15" x14ac:dyDescent="0.25">
      <c r="A18" s="85"/>
      <c r="B18" s="94">
        <f>IF(A18=[1]Список!$A$104,[1]Список!$B$104,IF(A18=[1]Список!$A$105,[1]Список!$B$105,IF(A18=[1]Список!$A$106,[1]Список!$B$106,IF(A18=[1]Список!$A$107,[1]Список!$B$107,IF(A18=[1]Список!$A$108,[1]Список!$B$108,IF(A18=[1]Список!$A$109,[1]Список!$B$109,IF(A18=[1]Список!$A$110,[1]Список!$B$110,IF(A18=[1]Список!$A$111,[1]Список!$B$111,IF(A18=[1]Список!$A$112,[1]Список!$B$112,IF(A18=[1]Список!$A$113,[1]Список!$B$113,IF(A18=[1]Список!$A$114,[1]Список!$B$114,IF(A18=[1]Список!$A$115,[1]Список!$B$115,"Неверно указан номер"))))))))))))</f>
        <v>0</v>
      </c>
      <c r="C18" s="80">
        <f>IF(A18=0,0,IF(A18='[1]Список Т4-3'!$A$11,'[1]Список Т4-3'!$D$11&amp;", "&amp;'[1]Список Т4-3'!$C$11,IF(A18='[1]Список Т4-3'!$A$12,'[1]Список Т4-3'!$D$12&amp;", "&amp;'[1]Список Т4-3'!$C$12,IF(A18='[1]Список Т4-3'!$A$13,'[1]Список Т4-3'!$D$13&amp;", "&amp;'[1]Список Т4-3'!$C$13,IF(A18='[1]Список Т4-3'!$A$14,'[1]Список Т4-3'!$D$14&amp;", "&amp;'[1]Список Т4-3'!$C$14,IF(A18='[1]Список Т4-3'!$A$15,'[1]Список Т4-3'!$D$15&amp;", "&amp;'[1]Список Т4-3'!$C$15,IF(A18='[1]Список Т4-3'!$A$16,'[1]Список Т4-3'!$D$16&amp;", "&amp;'[1]Список Т4-3'!$C$16,IF(A18='[1]Список Т4-3'!$A$17,'[1]Список Т4-3'!$D$17&amp;", "&amp;'[1]Список Т4-3'!$C$17,IF(A18='[1]Список Т4-3'!$A$18,'[1]Список Т4-3'!$D$18&amp;", "&amp;'[1]Список Т4-3'!C$18,IF(A18='[1]Список Т4-3'!$A$19,'[1]Список Т4-3'!$D$19&amp;", "&amp;'[1]Список Т4-3'!$C$19,IF(A18='[1]Список Т4-3'!$A$20,'[1]Список Т4-3'!$D$20&amp;", "&amp;'[1]Список Т4-3'!$C$20,IF(A18='[1]Список Т4-3'!$A$21,'[1]Список Т4-3'!$D$21&amp;", "&amp;'[1]Список Т4-3'!$C$21,IF(A18='[1]Список Т4-3'!$A$22,'[1]Список Т4-3'!$D$22&amp;", "&amp;'[1]Список Т4-3'!$C$22,"Неверно указан номер")))))))))))))</f>
        <v>0</v>
      </c>
      <c r="D18" s="113"/>
      <c r="E18" s="113"/>
      <c r="F18" s="113"/>
      <c r="G18" s="113"/>
      <c r="H18" s="113"/>
      <c r="I18" s="113"/>
      <c r="J18" s="80">
        <f t="shared" ref="J18:J21" si="1">E18+H18</f>
        <v>0</v>
      </c>
      <c r="K18" s="113"/>
      <c r="L18" s="113"/>
      <c r="M18" s="134"/>
      <c r="N18" s="134"/>
      <c r="O18" s="134"/>
    </row>
    <row r="19" spans="1:15" x14ac:dyDescent="0.25">
      <c r="A19" s="85"/>
      <c r="B19" s="94">
        <f>IF(A19=[1]Список!$A$104,[1]Список!$B$104,IF(A19=[1]Список!$A$105,[1]Список!$B$105,IF(A19=[1]Список!$A$106,[1]Список!$B$106,IF(A19=[1]Список!$A$107,[1]Список!$B$107,IF(A19=[1]Список!$A$108,[1]Список!$B$108,IF(A19=[1]Список!$A$109,[1]Список!$B$109,IF(A19=[1]Список!$A$110,[1]Список!$B$110,IF(A19=[1]Список!$A$111,[1]Список!$B$111,IF(A19=[1]Список!$A$112,[1]Список!$B$112,IF(A19=[1]Список!$A$113,[1]Список!$B$113,IF(A19=[1]Список!$A$114,[1]Список!$B$114,IF(A19=[1]Список!$A$115,[1]Список!$B$115,"Неверно указан номер"))))))))))))</f>
        <v>0</v>
      </c>
      <c r="C19" s="80">
        <f>IF(A19=0,0,IF(A19='[1]Список Т4-3'!$A$11,'[1]Список Т4-3'!$D$11&amp;", "&amp;'[1]Список Т4-3'!$C$11,IF(A19='[1]Список Т4-3'!$A$12,'[1]Список Т4-3'!$D$12&amp;", "&amp;'[1]Список Т4-3'!$C$12,IF(A19='[1]Список Т4-3'!$A$13,'[1]Список Т4-3'!$D$13&amp;", "&amp;'[1]Список Т4-3'!$C$13,IF(A19='[1]Список Т4-3'!$A$14,'[1]Список Т4-3'!$D$14&amp;", "&amp;'[1]Список Т4-3'!$C$14,IF(A19='[1]Список Т4-3'!$A$15,'[1]Список Т4-3'!$D$15&amp;", "&amp;'[1]Список Т4-3'!$C$15,IF(A19='[1]Список Т4-3'!$A$16,'[1]Список Т4-3'!$D$16&amp;", "&amp;'[1]Список Т4-3'!$C$16,IF(A19='[1]Список Т4-3'!$A$17,'[1]Список Т4-3'!$D$17&amp;", "&amp;'[1]Список Т4-3'!$C$17,IF(A19='[1]Список Т4-3'!$A$18,'[1]Список Т4-3'!$D$18&amp;", "&amp;'[1]Список Т4-3'!C$18,IF(A19='[1]Список Т4-3'!$A$19,'[1]Список Т4-3'!$D$19&amp;", "&amp;'[1]Список Т4-3'!$C$19,IF(A19='[1]Список Т4-3'!$A$20,'[1]Список Т4-3'!$D$20&amp;", "&amp;'[1]Список Т4-3'!$C$20,IF(A19='[1]Список Т4-3'!$A$21,'[1]Список Т4-3'!$D$21&amp;", "&amp;'[1]Список Т4-3'!$C$21,IF(A19='[1]Список Т4-3'!$A$22,'[1]Список Т4-3'!$D$22&amp;", "&amp;'[1]Список Т4-3'!$C$22,"Неверно указан номер")))))))))))))</f>
        <v>0</v>
      </c>
      <c r="D19" s="113"/>
      <c r="E19" s="113"/>
      <c r="F19" s="113"/>
      <c r="G19" s="113"/>
      <c r="H19" s="113"/>
      <c r="I19" s="113"/>
      <c r="J19" s="80">
        <f t="shared" si="1"/>
        <v>0</v>
      </c>
      <c r="K19" s="113"/>
      <c r="L19" s="113"/>
      <c r="M19" s="134"/>
      <c r="N19" s="134"/>
      <c r="O19" s="134"/>
    </row>
    <row r="20" spans="1:15" x14ac:dyDescent="0.25">
      <c r="A20" s="85"/>
      <c r="B20" s="94">
        <f>IF(A20=[1]Список!$A$104,[1]Список!$B$104,IF(A20=[1]Список!$A$105,[1]Список!$B$105,IF(A20=[1]Список!$A$106,[1]Список!$B$106,IF(A20=[1]Список!$A$107,[1]Список!$B$107,IF(A20=[1]Список!$A$108,[1]Список!$B$108,IF(A20=[1]Список!$A$109,[1]Список!$B$109,IF(A20=[1]Список!$A$110,[1]Список!$B$110,IF(A20=[1]Список!$A$111,[1]Список!$B$111,IF(A20=[1]Список!$A$112,[1]Список!$B$112,IF(A20=[1]Список!$A$113,[1]Список!$B$113,IF(A20=[1]Список!$A$114,[1]Список!$B$114,IF(A20=[1]Список!$A$115,[1]Список!$B$115,"Неверно указан номер"))))))))))))</f>
        <v>0</v>
      </c>
      <c r="C20" s="80">
        <f>IF(A20=0,0,IF(A20='[1]Список Т4-3'!$A$11,'[1]Список Т4-3'!$D$11&amp;", "&amp;'[1]Список Т4-3'!$C$11,IF(A20='[1]Список Т4-3'!$A$12,'[1]Список Т4-3'!$D$12&amp;", "&amp;'[1]Список Т4-3'!$C$12,IF(A20='[1]Список Т4-3'!$A$13,'[1]Список Т4-3'!$D$13&amp;", "&amp;'[1]Список Т4-3'!$C$13,IF(A20='[1]Список Т4-3'!$A$14,'[1]Список Т4-3'!$D$14&amp;", "&amp;'[1]Список Т4-3'!$C$14,IF(A20='[1]Список Т4-3'!$A$15,'[1]Список Т4-3'!$D$15&amp;", "&amp;'[1]Список Т4-3'!$C$15,IF(A20='[1]Список Т4-3'!$A$16,'[1]Список Т4-3'!$D$16&amp;", "&amp;'[1]Список Т4-3'!$C$16,IF(A20='[1]Список Т4-3'!$A$17,'[1]Список Т4-3'!$D$17&amp;", "&amp;'[1]Список Т4-3'!$C$17,IF(A20='[1]Список Т4-3'!$A$18,'[1]Список Т4-3'!$D$18&amp;", "&amp;'[1]Список Т4-3'!C$18,IF(A20='[1]Список Т4-3'!$A$19,'[1]Список Т4-3'!$D$19&amp;", "&amp;'[1]Список Т4-3'!$C$19,IF(A20='[1]Список Т4-3'!$A$20,'[1]Список Т4-3'!$D$20&amp;", "&amp;'[1]Список Т4-3'!$C$20,IF(A20='[1]Список Т4-3'!$A$21,'[1]Список Т4-3'!$D$21&amp;", "&amp;'[1]Список Т4-3'!$C$21,IF(A20='[1]Список Т4-3'!$A$22,'[1]Список Т4-3'!$D$22&amp;", "&amp;'[1]Список Т4-3'!$C$22,"Неверно указан номер")))))))))))))</f>
        <v>0</v>
      </c>
      <c r="D20" s="113"/>
      <c r="E20" s="113"/>
      <c r="F20" s="113"/>
      <c r="G20" s="113"/>
      <c r="H20" s="113"/>
      <c r="I20" s="113"/>
      <c r="J20" s="80">
        <f t="shared" si="1"/>
        <v>0</v>
      </c>
      <c r="K20" s="113"/>
      <c r="L20" s="113"/>
      <c r="M20" s="134"/>
      <c r="N20" s="134"/>
      <c r="O20" s="134"/>
    </row>
    <row r="21" spans="1:15" x14ac:dyDescent="0.25">
      <c r="A21" s="85"/>
      <c r="B21" s="94">
        <f>IF(A21=[1]Список!$A$104,[1]Список!$B$104,IF(A21=[1]Список!$A$105,[1]Список!$B$105,IF(A21=[1]Список!$A$106,[1]Список!$B$106,IF(A21=[1]Список!$A$107,[1]Список!$B$107,IF(A21=[1]Список!$A$108,[1]Список!$B$108,IF(A21=[1]Список!$A$109,[1]Список!$B$109,IF(A21=[1]Список!$A$110,[1]Список!$B$110,IF(A21=[1]Список!$A$111,[1]Список!$B$111,IF(A21=[1]Список!$A$112,[1]Список!$B$112,IF(A21=[1]Список!$A$113,[1]Список!$B$113,IF(A21=[1]Список!$A$114,[1]Список!$B$114,IF(A21=[1]Список!$A$115,[1]Список!$B$115,"Неверно указан номер"))))))))))))</f>
        <v>0</v>
      </c>
      <c r="C21" s="80">
        <f>IF(A21=0,0,IF(A21='[1]Список Т4-3'!$A$11,'[1]Список Т4-3'!$D$11&amp;", "&amp;'[1]Список Т4-3'!$C$11,IF(A21='[1]Список Т4-3'!$A$12,'[1]Список Т4-3'!$D$12&amp;", "&amp;'[1]Список Т4-3'!$C$12,IF(A21='[1]Список Т4-3'!$A$13,'[1]Список Т4-3'!$D$13&amp;", "&amp;'[1]Список Т4-3'!$C$13,IF(A21='[1]Список Т4-3'!$A$14,'[1]Список Т4-3'!$D$14&amp;", "&amp;'[1]Список Т4-3'!$C$14,IF(A21='[1]Список Т4-3'!$A$15,'[1]Список Т4-3'!$D$15&amp;", "&amp;'[1]Список Т4-3'!$C$15,IF(A21='[1]Список Т4-3'!$A$16,'[1]Список Т4-3'!$D$16&amp;", "&amp;'[1]Список Т4-3'!$C$16,IF(A21='[1]Список Т4-3'!$A$17,'[1]Список Т4-3'!$D$17&amp;", "&amp;'[1]Список Т4-3'!$C$17,IF(A21='[1]Список Т4-3'!$A$18,'[1]Список Т4-3'!$D$18&amp;", "&amp;'[1]Список Т4-3'!C$18,IF(A21='[1]Список Т4-3'!$A$19,'[1]Список Т4-3'!$D$19&amp;", "&amp;'[1]Список Т4-3'!$C$19,IF(A21='[1]Список Т4-3'!$A$20,'[1]Список Т4-3'!$D$20&amp;", "&amp;'[1]Список Т4-3'!$C$20,IF(A21='[1]Список Т4-3'!$A$21,'[1]Список Т4-3'!$D$21&amp;", "&amp;'[1]Список Т4-3'!$C$21,IF(A21='[1]Список Т4-3'!$A$22,'[1]Список Т4-3'!$D$22&amp;", "&amp;'[1]Список Т4-3'!$C$22,"Неверно указан номер")))))))))))))</f>
        <v>0</v>
      </c>
      <c r="D21" s="113"/>
      <c r="E21" s="113"/>
      <c r="F21" s="113"/>
      <c r="G21" s="113"/>
      <c r="H21" s="113"/>
      <c r="I21" s="113"/>
      <c r="J21" s="80">
        <f t="shared" si="1"/>
        <v>0</v>
      </c>
      <c r="K21" s="113"/>
      <c r="L21" s="113"/>
      <c r="M21" s="134"/>
      <c r="N21" s="134"/>
      <c r="O21" s="134"/>
    </row>
    <row r="22" spans="1:15" x14ac:dyDescent="0.2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1:15" x14ac:dyDescent="0.25">
      <c r="A23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3" s="29"/>
      <c r="C23" s="29"/>
      <c r="D23" s="29"/>
      <c r="E23" s="29"/>
      <c r="F23" s="29"/>
      <c r="G23" s="29"/>
      <c r="H23" s="68"/>
      <c r="I23" s="68"/>
      <c r="J23" s="68"/>
      <c r="K23" s="68"/>
      <c r="L23" s="68"/>
    </row>
    <row r="24" spans="1:15" x14ac:dyDescent="0.25">
      <c r="A24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4" s="29"/>
      <c r="C24" s="29"/>
      <c r="D24" s="29"/>
      <c r="E24" s="29"/>
      <c r="F24" s="29"/>
      <c r="G24" s="29"/>
      <c r="H24" s="68"/>
      <c r="I24" s="68"/>
      <c r="J24" s="68"/>
      <c r="K24" s="68"/>
      <c r="L24" s="68"/>
    </row>
    <row r="25" spans="1:15" x14ac:dyDescent="0.25">
      <c r="A25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5" s="29"/>
      <c r="C25" s="29"/>
      <c r="D25" s="29"/>
      <c r="E25" s="29"/>
      <c r="F25" s="29"/>
      <c r="G25" s="29"/>
      <c r="H25" s="68"/>
      <c r="I25" s="68"/>
      <c r="J25" s="68"/>
      <c r="K25" s="68"/>
      <c r="L25" s="68"/>
    </row>
    <row r="26" spans="1:15" x14ac:dyDescent="0.25">
      <c r="A26" s="29"/>
      <c r="B26" s="29"/>
      <c r="C26" s="29"/>
      <c r="D26" s="29"/>
      <c r="E26" s="29"/>
      <c r="F26" s="29"/>
      <c r="G26" s="29"/>
      <c r="H26" s="68"/>
      <c r="I26" s="68"/>
      <c r="J26" s="68"/>
      <c r="K26" s="68"/>
      <c r="L26" s="68"/>
    </row>
    <row r="27" spans="1:15" x14ac:dyDescent="0.25">
      <c r="A27" s="29"/>
      <c r="B27" s="29"/>
      <c r="C27" s="29"/>
      <c r="D27" s="29"/>
      <c r="E27" s="29"/>
      <c r="F27" s="29"/>
      <c r="G27" s="29"/>
      <c r="H27" s="68"/>
      <c r="I27" s="68"/>
      <c r="J27" s="68"/>
      <c r="K27" s="68"/>
      <c r="L27" s="68"/>
    </row>
    <row r="28" spans="1:15" x14ac:dyDescent="0.25">
      <c r="A28" s="29"/>
      <c r="B28" s="29"/>
      <c r="C28" s="29"/>
      <c r="D28" s="29"/>
      <c r="E28" s="29"/>
      <c r="F28" s="29"/>
      <c r="G28" s="29"/>
      <c r="H28" s="68"/>
      <c r="I28" s="68"/>
      <c r="J28" s="68"/>
      <c r="K28" s="68"/>
      <c r="L28" s="68"/>
    </row>
    <row r="29" spans="1:15" x14ac:dyDescent="0.25">
      <c r="H29" s="68"/>
      <c r="I29" s="68"/>
      <c r="J29" s="68"/>
      <c r="K29" s="68"/>
      <c r="L29" s="68"/>
    </row>
    <row r="30" spans="1:15" x14ac:dyDescent="0.25">
      <c r="A30" s="30"/>
      <c r="B30" s="30"/>
      <c r="H30" s="68"/>
      <c r="I30" s="68"/>
      <c r="J30" s="68"/>
      <c r="K30" s="68"/>
      <c r="L30" s="68"/>
    </row>
  </sheetData>
  <sheetProtection selectLockedCells="1"/>
  <autoFilter ref="A7:L9">
    <filterColumn colId="3" showButton="0"/>
    <filterColumn colId="4" showButton="0"/>
    <filterColumn colId="5" showButton="0"/>
    <filterColumn colId="6" showButton="0"/>
    <filterColumn colId="7" showButton="0"/>
    <sortState ref="A12:L21">
      <sortCondition ref="K7:K9"/>
    </sortState>
  </autoFilter>
  <mergeCells count="22">
    <mergeCell ref="A26:G26"/>
    <mergeCell ref="A27:G27"/>
    <mergeCell ref="A28:G28"/>
    <mergeCell ref="A30:B30"/>
    <mergeCell ref="L7:L9"/>
    <mergeCell ref="D8:F8"/>
    <mergeCell ref="G8:I8"/>
    <mergeCell ref="A23:G23"/>
    <mergeCell ref="A24:G24"/>
    <mergeCell ref="A25:G25"/>
    <mergeCell ref="A7:A9"/>
    <mergeCell ref="B7:B9"/>
    <mergeCell ref="C7:C9"/>
    <mergeCell ref="D7:I7"/>
    <mergeCell ref="J7:J9"/>
    <mergeCell ref="K7:K9"/>
    <mergeCell ref="B1:I1"/>
    <mergeCell ref="B2:I2"/>
    <mergeCell ref="B3:I3"/>
    <mergeCell ref="B4:I4"/>
    <mergeCell ref="B5:I5"/>
    <mergeCell ref="K5:L5"/>
  </mergeCells>
  <conditionalFormatting sqref="A20:A21">
    <cfRule type="duplicateValues" dxfId="23" priority="24"/>
  </conditionalFormatting>
  <conditionalFormatting sqref="B10:B21">
    <cfRule type="expression" dxfId="22" priority="23">
      <formula>B10="Неверно указан номер"</formula>
    </cfRule>
  </conditionalFormatting>
  <conditionalFormatting sqref="A18:A19">
    <cfRule type="duplicateValues" dxfId="21" priority="22"/>
  </conditionalFormatting>
  <conditionalFormatting sqref="C10:C21">
    <cfRule type="cellIs" dxfId="20" priority="21" operator="equal">
      <formula>0</formula>
    </cfRule>
  </conditionalFormatting>
  <conditionalFormatting sqref="A17">
    <cfRule type="duplicateValues" dxfId="19" priority="20"/>
  </conditionalFormatting>
  <conditionalFormatting sqref="J10:J21">
    <cfRule type="cellIs" dxfId="18" priority="19" operator="equal">
      <formula>0</formula>
    </cfRule>
  </conditionalFormatting>
  <conditionalFormatting sqref="A11">
    <cfRule type="duplicateValues" dxfId="17" priority="18"/>
  </conditionalFormatting>
  <conditionalFormatting sqref="A10">
    <cfRule type="duplicateValues" dxfId="16" priority="17"/>
  </conditionalFormatting>
  <conditionalFormatting sqref="A12">
    <cfRule type="duplicateValues" dxfId="15" priority="16"/>
  </conditionalFormatting>
  <conditionalFormatting sqref="A13">
    <cfRule type="duplicateValues" dxfId="14" priority="15"/>
  </conditionalFormatting>
  <conditionalFormatting sqref="A14">
    <cfRule type="duplicateValues" dxfId="13" priority="14"/>
  </conditionalFormatting>
  <conditionalFormatting sqref="A15">
    <cfRule type="duplicateValues" dxfId="12" priority="13"/>
  </conditionalFormatting>
  <conditionalFormatting sqref="A16">
    <cfRule type="duplicateValues" dxfId="11" priority="12"/>
  </conditionalFormatting>
  <conditionalFormatting sqref="A10">
    <cfRule type="duplicateValues" dxfId="10" priority="11"/>
  </conditionalFormatting>
  <conditionalFormatting sqref="A11">
    <cfRule type="duplicateValues" dxfId="9" priority="10"/>
  </conditionalFormatting>
  <conditionalFormatting sqref="A15">
    <cfRule type="duplicateValues" dxfId="8" priority="9"/>
  </conditionalFormatting>
  <conditionalFormatting sqref="A12">
    <cfRule type="duplicateValues" dxfId="7" priority="8"/>
  </conditionalFormatting>
  <conditionalFormatting sqref="A13">
    <cfRule type="duplicateValues" dxfId="6" priority="7"/>
  </conditionalFormatting>
  <conditionalFormatting sqref="A14">
    <cfRule type="duplicateValues" dxfId="5" priority="6"/>
  </conditionalFormatting>
  <conditionalFormatting sqref="A16">
    <cfRule type="duplicateValues" dxfId="4" priority="5"/>
  </conditionalFormatting>
  <conditionalFormatting sqref="A16">
    <cfRule type="duplicateValues" dxfId="3" priority="4"/>
  </conditionalFormatting>
  <conditionalFormatting sqref="A15">
    <cfRule type="duplicateValues" dxfId="2" priority="3"/>
  </conditionalFormatting>
  <conditionalFormatting sqref="A16">
    <cfRule type="duplicateValues" dxfId="1" priority="2"/>
  </conditionalFormatting>
  <conditionalFormatting sqref="A15">
    <cfRule type="duplicateValues" dxfId="0" priority="1"/>
  </conditionalFormatting>
  <pageMargins left="0.7" right="0.7" top="0.75" bottom="0.75" header="0.3" footer="0.3"/>
  <pageSetup paperSize="9"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G31"/>
  <sheetViews>
    <sheetView topLeftCell="A2" workbookViewId="0">
      <selection activeCell="G6" sqref="G6"/>
    </sheetView>
  </sheetViews>
  <sheetFormatPr defaultRowHeight="15" x14ac:dyDescent="0.25"/>
  <cols>
    <col min="1" max="1" width="5.7109375" style="88" customWidth="1"/>
    <col min="2" max="2" width="24.7109375" customWidth="1"/>
    <col min="3" max="3" width="22.5703125" customWidth="1"/>
    <col min="4" max="4" width="20.140625" customWidth="1"/>
    <col min="5" max="5" width="14.85546875" customWidth="1"/>
    <col min="6" max="6" width="14.28515625" customWidth="1"/>
    <col min="7" max="7" width="12.42578125" customWidth="1"/>
  </cols>
  <sheetData>
    <row r="1" spans="1:7" ht="15" hidden="1" customHeight="1" x14ac:dyDescent="0.25">
      <c r="B1" s="1" t="s">
        <v>0</v>
      </c>
      <c r="C1" s="1"/>
      <c r="D1" s="1"/>
      <c r="E1" s="1"/>
      <c r="F1" s="1"/>
    </row>
    <row r="2" spans="1:7" x14ac:dyDescent="0.25">
      <c r="B2" s="1"/>
      <c r="C2" s="1"/>
      <c r="D2" s="1"/>
      <c r="E2" s="1"/>
      <c r="F2" s="1"/>
    </row>
    <row r="3" spans="1:7" ht="15.75" x14ac:dyDescent="0.25">
      <c r="A3" s="62" t="s">
        <v>1</v>
      </c>
      <c r="B3" s="62"/>
      <c r="C3" s="62"/>
      <c r="D3" s="62"/>
      <c r="E3" s="62"/>
      <c r="F3" s="62"/>
      <c r="G3" s="62"/>
    </row>
    <row r="4" spans="1:7" ht="15.75" x14ac:dyDescent="0.25">
      <c r="A4" s="63" t="s">
        <v>2</v>
      </c>
      <c r="B4" s="63"/>
      <c r="C4" s="63"/>
      <c r="D4" s="63"/>
      <c r="E4" s="63"/>
      <c r="F4" s="63"/>
      <c r="G4" s="63"/>
    </row>
    <row r="5" spans="1:7" x14ac:dyDescent="0.25">
      <c r="A5" s="64" t="str">
        <f>IF('[1]Дивизионы и Команды'!$C$3=0,"",'[1]Дивизионы и Команды'!$C$3)</f>
        <v>Этап Чемпионата Забайкальского края</v>
      </c>
      <c r="B5" s="64"/>
      <c r="C5" s="64"/>
      <c r="D5" s="64"/>
      <c r="E5" s="64"/>
      <c r="F5" s="64"/>
      <c r="G5" s="64"/>
    </row>
    <row r="6" spans="1:7" x14ac:dyDescent="0.25">
      <c r="A6" s="65" t="str">
        <f>'[1]Дивизионы и Команды'!$A$1</f>
        <v>Чита</v>
      </c>
      <c r="B6" s="89" t="s">
        <v>26</v>
      </c>
      <c r="C6" s="89"/>
      <c r="D6" s="68"/>
      <c r="E6" s="68"/>
      <c r="F6" t="str">
        <f>'[1]Дивизионы и Команды'!$F$3</f>
        <v>.</v>
      </c>
      <c r="G6" s="67">
        <v>42882</v>
      </c>
    </row>
    <row r="7" spans="1:7" hidden="1" x14ac:dyDescent="0.25">
      <c r="A7" s="90"/>
      <c r="B7" s="68"/>
      <c r="C7" s="68"/>
      <c r="D7" s="68"/>
      <c r="E7" s="68"/>
      <c r="F7" s="68"/>
      <c r="G7" s="68"/>
    </row>
    <row r="8" spans="1:7" ht="15" customHeight="1" x14ac:dyDescent="0.25">
      <c r="A8" s="91" t="s">
        <v>19</v>
      </c>
      <c r="B8" s="70" t="s">
        <v>20</v>
      </c>
      <c r="C8" s="71" t="s">
        <v>21</v>
      </c>
      <c r="D8" s="72" t="s">
        <v>22</v>
      </c>
      <c r="E8" s="73" t="s">
        <v>23</v>
      </c>
      <c r="F8" s="72" t="s">
        <v>24</v>
      </c>
      <c r="G8" s="73" t="s">
        <v>25</v>
      </c>
    </row>
    <row r="9" spans="1:7" x14ac:dyDescent="0.25">
      <c r="A9" s="91"/>
      <c r="B9" s="74"/>
      <c r="C9" s="75"/>
      <c r="D9" s="72"/>
      <c r="E9" s="73"/>
      <c r="F9" s="72"/>
      <c r="G9" s="73"/>
    </row>
    <row r="10" spans="1:7" ht="28.5" customHeight="1" x14ac:dyDescent="0.25">
      <c r="A10" s="92"/>
      <c r="B10" s="76"/>
      <c r="C10" s="77"/>
      <c r="D10" s="72"/>
      <c r="E10" s="73"/>
      <c r="F10" s="72"/>
      <c r="G10" s="73"/>
    </row>
    <row r="11" spans="1:7" x14ac:dyDescent="0.25">
      <c r="A11" s="93">
        <v>28</v>
      </c>
      <c r="B11" s="94" t="str">
        <f>IF(A11=[1]Список!$A$40,[1]Список!$B$40,IF(A11=[1]Список!$A$41,[1]Список!$B$41,IF(A11=[1]Список!$A$42,[1]Список!$B$42,IF(A11=[1]Список!$A$43,[1]Список!$B$43,IF(A11=[1]Список!$A$44,[1]Список!$B$44,IF(A11=[1]Список!$A$45,[1]Список!$B$45,IF(A11=[1]Список!$A$46,[1]Список!$B$46,IF(A11=[1]Список!$A$47,[1]Список!$B$47,IF(A11=[1]Список!$A$48,[1]Список!$B$48,IF(A11=[1]Список!$A$49,[1]Список!$B$49,IF(A11=[1]Список!$A$50,[1]Список!$B$50,IF(A11=[1]Список!$A$51,[1]Список!$B$51,"Неверно указан номер"))))))))))))</f>
        <v>Замешаев Николай</v>
      </c>
      <c r="C11" s="80" t="str">
        <f>IF(A11=[1]Список!$A$40,[1]Список!$C$40,IF(A11=[1]Список!$A$41,[1]Список!$C$41,IF(A11=[1]Список!$A$42,[1]Список!$C$42,IF(A11=[1]Список!$A$43,[1]Список!$C$43,IF(A11=[1]Список!$A$44,[1]Список!$C$44,IF(A11=[1]Список!$A$45,[1]Список!$C$45,IF(A11=[1]Список!$A$46,[1]Список!$C$46,IF(A11=[1]Список!$A$47,[1]Список!$C$47,IF(A11=[1]Список!$A$48,[1]Список!$C$48,IF(A11=[1]Список!$A$49,[1]Список!$C$49,IF(A11=[1]Список!$A$50,[1]Список!$C$50,IF(A11=[1]Список!$A$51,[1]Список!$C$51,"Неверно указан номер"))))))))))))</f>
        <v>Чита</v>
      </c>
      <c r="D11" s="80" t="str">
        <f>IF(A11=[1]Список!$A$40,[1]Список!$D$40,IF(A11=[1]Список!$A$41,[1]Список!$D$41,IF(A11=[1]Список!$A$42,[1]Список!$D$42,IF(A11=[1]Список!$A$43,[1]Список!$D$43,IF(A11=[1]Список!$A$44,[1]Список!$D$44,IF(A11=[1]Список!$A$45,[1]Список!$D$45,IF(A11=[1]Список!$A$46,[1]Список!$D$46,IF(A11=[1]Список!$A$47,[1]Список!$D$47,IF(A11=[1]Список!$A$48,[1]Список!$D$48,IF(A11=[1]Список!$A$49,[1]Список!$BD$49,IF(A11=[1]Список!$A$50,[1]Список!$D$50,IF(A11=[1]Список!$A$51,[1]Список!$D$51,"Неверно указан номер"))))))))))))</f>
        <v>Замешаев Н.С.</v>
      </c>
      <c r="E11" s="80">
        <f>IF(A11=[1]Список!$A$40,[1]Список!$E$40,IF(A11=[1]Список!$A$41,[1]Список!$E$41,IF(A11=[1]Список!$A$42,[1]Список!$E$42,IF(A11=[1]Список!$A$43,[1]Список!$E$43,IF(A11=[1]Список!$A$44,[1]Список!$E$44,IF(A11=[1]Список!$A$45,[1]Список!$E$45,IF(A11=[1]Список!$A$46,[1]Список!$E$46,IF(A11=[1]Список!$A$47,[1]Список!$E$47,IF(A11=[1]Список!$A$48,[1]Список!$E$48,IF(A11=[1]Список!$A$49,[1]Список!$E$49,IF(A11=[1]Список!$A$50,[1]Список!$E$50,IF(A11=[1]Список!$A$51,[1]Список!$E$51,"Неверно указан номер"))))))))))))</f>
        <v>1</v>
      </c>
      <c r="F11" s="80" t="str">
        <f>IF(A11=[1]Список!$A$40,[1]Список!$F$40,IF(A11=[1]Список!$A$41,[1]Список!$F$41,IF(A11=[1]Список!$A$42,[1]Список!$F$42,IF(A11=[1]Список!$A$43,[1]Список!$F$43,IF(A11=[1]Список!$A$44,[1]Список!$F$44,IF(A11=[1]Список!$A$45,[1]Список!$F$45,IF(A11=[1]Список!$A$46,[1]Список!$F$46,IF(A11=[1]Список!$A$47,[1]Список!$F$47,IF(A11=[1]Список!$A$48,[1]Список!$F$48,IF(A11=[1]Список!$A$49,[1]Список!$F$49,IF(A11=[1]Список!$A$50,[1]Список!$F$50,IF(A11=[1]Список!$A$51,[1]Список!$F$51,"Неверно указан номер"))))))))))))</f>
        <v>Ваз 2108</v>
      </c>
      <c r="G11" s="80" t="str">
        <f>IF(A11=[1]Список!$A$40,[1]Список!$G$40,IF(A11=[1]Список!$A$41,[1]Список!$G$41,IF(A11=[1]Список!$A$42,[1]Список!$G$42,IF(A11=[1]Список!$A$43,[1]Список!$G$43,IF(A11=[1]Список!$A$44,[1]Список!$G$44,IF(A11=[1]Список!$A$45,[1]Список!$G$45,IF(A11=[1]Список!$A$46,[1]Список!$G$46,IF(A11=[1]Список!$A$47,[1]Список!$G$47,IF(A11=[1]Список!$A$48,[1]Список!$G$48,IF(A11=[1]Список!$A$49,[1]Список!$G$49,IF(A11=[1]Список!$A$50,[1]Список!$G$50,IF(A11=[1]Список!$A$51,[1]Список!$G$51,"Неверно указан номер"))))))))))))</f>
        <v>Д171729</v>
      </c>
    </row>
    <row r="12" spans="1:7" x14ac:dyDescent="0.25">
      <c r="A12" s="93">
        <v>37</v>
      </c>
      <c r="B12" s="94" t="str">
        <f>IF(A12=[1]Список!$A$40,[1]Список!$B$40,IF(A12=[1]Список!$A$41,[1]Список!$B$41,IF(A12=[1]Список!$A$42,[1]Список!$B$42,IF(A12=[1]Список!$A$43,[1]Список!$B$43,IF(A12=[1]Список!$A$44,[1]Список!$B$44,IF(A12=[1]Список!$A$45,[1]Список!$B$45,IF(A12=[1]Список!$A$46,[1]Список!$B$46,IF(A12=[1]Список!$A$47,[1]Список!$B$47,IF(A12=[1]Список!$A$48,[1]Список!$B$48,IF(A12=[1]Список!$A$49,[1]Список!$B$49,IF(A12=[1]Список!$A$50,[1]Список!$B$50,IF(A12=[1]Список!$A$51,[1]Список!$B$51,"Неверно указан номер"))))))))))))</f>
        <v>Замешаев Денис</v>
      </c>
      <c r="C12" s="80" t="str">
        <f>IF(A12=[1]Список!$A$40,[1]Список!$C$40,IF(A12=[1]Список!$A$41,[1]Список!$C$41,IF(A12=[1]Список!$A$42,[1]Список!$C$42,IF(A12=[1]Список!$A$43,[1]Список!$C$43,IF(A12=[1]Список!$A$44,[1]Список!$C$44,IF(A12=[1]Список!$A$45,[1]Список!$C$45,IF(A12=[1]Список!$A$46,[1]Список!$C$46,IF(A12=[1]Список!$A$47,[1]Список!$C$47,IF(A12=[1]Список!$A$48,[1]Список!$C$48,IF(A12=[1]Список!$A$49,[1]Список!$C$49,IF(A12=[1]Список!$A$50,[1]Список!$C$50,IF(A12=[1]Список!$A$51,[1]Список!$C$51,"Неверно указан номер"))))))))))))</f>
        <v>Чита</v>
      </c>
      <c r="D12" s="80" t="str">
        <f>IF(A12=[1]Список!$A$40,[1]Список!$D$40,IF(A12=[1]Список!$A$41,[1]Список!$D$41,IF(A12=[1]Список!$A$42,[1]Список!$D$42,IF(A12=[1]Список!$A$43,[1]Список!$D$43,IF(A12=[1]Список!$A$44,[1]Список!$D$44,IF(A12=[1]Список!$A$45,[1]Список!$D$45,IF(A12=[1]Список!$A$46,[1]Список!$D$46,IF(A12=[1]Список!$A$47,[1]Список!$D$47,IF(A12=[1]Список!$A$48,[1]Список!$D$48,IF(A12=[1]Список!$A$49,[1]Список!$BD$49,IF(A12=[1]Список!$A$50,[1]Список!$D$50,IF(A12=[1]Список!$A$51,[1]Список!$D$51,"Неверно указан номер"))))))))))))</f>
        <v>Замешаев Д.С.</v>
      </c>
      <c r="E12" s="80">
        <f>IF(A12=[1]Список!$A$40,[1]Список!$E$40,IF(A12=[1]Список!$A$41,[1]Список!$E$41,IF(A12=[1]Список!$A$42,[1]Список!$E$42,IF(A12=[1]Список!$A$43,[1]Список!$E$43,IF(A12=[1]Список!$A$44,[1]Список!$E$44,IF(A12=[1]Список!$A$45,[1]Список!$E$45,IF(A12=[1]Список!$A$46,[1]Список!$E$46,IF(A12=[1]Список!$A$47,[1]Список!$E$47,IF(A12=[1]Список!$A$48,[1]Список!$E$48,IF(A12=[1]Список!$A$49,[1]Список!$E$49,IF(A12=[1]Список!$A$50,[1]Список!$E$50,IF(A12=[1]Список!$A$51,[1]Список!$E$51,"Неверно указан номер"))))))))))))</f>
        <v>0</v>
      </c>
      <c r="F12" s="80" t="str">
        <f>IF(A12=[1]Список!$A$40,[1]Список!$F$40,IF(A12=[1]Список!$A$41,[1]Список!$F$41,IF(A12=[1]Список!$A$42,[1]Список!$F$42,IF(A12=[1]Список!$A$43,[1]Список!$F$43,IF(A12=[1]Список!$A$44,[1]Список!$F$44,IF(A12=[1]Список!$A$45,[1]Список!$F$45,IF(A12=[1]Список!$A$46,[1]Список!$F$46,IF(A12=[1]Список!$A$47,[1]Список!$F$47,IF(A12=[1]Список!$A$48,[1]Список!$F$48,IF(A12=[1]Список!$A$49,[1]Список!$F$49,IF(A12=[1]Список!$A$50,[1]Список!$F$50,IF(A12=[1]Список!$A$51,[1]Список!$F$51,"Неверно указан номер"))))))))))))</f>
        <v>Ваз2108</v>
      </c>
      <c r="G12" s="80" t="str">
        <f>IF(A12=[1]Список!$A$40,[1]Список!$G$40,IF(A12=[1]Список!$A$41,[1]Список!$G$41,IF(A12=[1]Список!$A$42,[1]Список!$G$42,IF(A12=[1]Список!$A$43,[1]Список!$G$43,IF(A12=[1]Список!$A$44,[1]Список!$G$44,IF(A12=[1]Список!$A$45,[1]Список!$G$45,IF(A12=[1]Список!$A$46,[1]Список!$G$46,IF(A12=[1]Список!$A$47,[1]Список!$G$47,IF(A12=[1]Список!$A$48,[1]Список!$G$48,IF(A12=[1]Список!$A$49,[1]Список!$G$49,IF(A12=[1]Список!$A$50,[1]Список!$G$50,IF(A12=[1]Список!$A$51,[1]Список!$G$51,"Неверно указан номер"))))))))))))</f>
        <v>Е177138</v>
      </c>
    </row>
    <row r="13" spans="1:7" x14ac:dyDescent="0.25">
      <c r="A13" s="93">
        <v>70</v>
      </c>
      <c r="B13" s="94" t="str">
        <f>IF(A13=[1]Список!$A$40,[1]Список!$B$40,IF(A13=[1]Список!$A$41,[1]Список!$B$41,IF(A13=[1]Список!$A$42,[1]Список!$B$42,IF(A13=[1]Список!$A$43,[1]Список!$B$43,IF(A13=[1]Список!$A$44,[1]Список!$B$44,IF(A13=[1]Список!$A$45,[1]Список!$B$45,IF(A13=[1]Список!$A$46,[1]Список!$B$46,IF(A13=[1]Список!$A$47,[1]Список!$B$47,IF(A13=[1]Список!$A$48,[1]Список!$B$48,IF(A13=[1]Список!$A$49,[1]Список!$B$49,IF(A13=[1]Список!$A$50,[1]Список!$B$50,IF(A13=[1]Список!$A$51,[1]Список!$B$51,"Неверно указан номер"))))))))))))</f>
        <v>Никифоров Роман</v>
      </c>
      <c r="C13" s="80" t="str">
        <f>IF(A13=[1]Список!$A$40,[1]Список!$C$40,IF(A13=[1]Список!$A$41,[1]Список!$C$41,IF(A13=[1]Список!$A$42,[1]Список!$C$42,IF(A13=[1]Список!$A$43,[1]Список!$C$43,IF(A13=[1]Список!$A$44,[1]Список!$C$44,IF(A13=[1]Список!$A$45,[1]Список!$C$45,IF(A13=[1]Список!$A$46,[1]Список!$C$46,IF(A13=[1]Список!$A$47,[1]Список!$C$47,IF(A13=[1]Список!$A$48,[1]Список!$C$48,IF(A13=[1]Список!$A$49,[1]Список!$C$49,IF(A13=[1]Список!$A$50,[1]Список!$C$50,IF(A13=[1]Список!$A$51,[1]Список!$C$51,"Неверно указан номер"))))))))))))</f>
        <v>Чита</v>
      </c>
      <c r="D13" s="80" t="str">
        <f>IF(A13=[1]Список!$A$40,[1]Список!$D$40,IF(A13=[1]Список!$A$41,[1]Список!$D$41,IF(A13=[1]Список!$A$42,[1]Список!$D$42,IF(A13=[1]Список!$A$43,[1]Список!$D$43,IF(A13=[1]Список!$A$44,[1]Список!$D$44,IF(A13=[1]Список!$A$45,[1]Список!$D$45,IF(A13=[1]Список!$A$46,[1]Список!$D$46,IF(A13=[1]Список!$A$47,[1]Список!$D$47,IF(A13=[1]Список!$A$48,[1]Список!$D$48,IF(A13=[1]Список!$A$49,[1]Список!$BD$49,IF(A13=[1]Список!$A$50,[1]Список!$D$50,IF(A13=[1]Список!$A$51,[1]Список!$D$51,"Неверно указан номер"))))))))))))</f>
        <v>Никифоров Р.В.</v>
      </c>
      <c r="E13" s="80">
        <f>IF(A13=[1]Список!$A$40,[1]Список!$E$40,IF(A13=[1]Список!$A$41,[1]Список!$E$41,IF(A13=[1]Список!$A$42,[1]Список!$E$42,IF(A13=[1]Список!$A$43,[1]Список!$E$43,IF(A13=[1]Список!$A$44,[1]Список!$E$44,IF(A13=[1]Список!$A$45,[1]Список!$E$45,IF(A13=[1]Список!$A$46,[1]Список!$E$46,IF(A13=[1]Список!$A$47,[1]Список!$E$47,IF(A13=[1]Список!$A$48,[1]Список!$E$48,IF(A13=[1]Список!$A$49,[1]Список!$E$49,IF(A13=[1]Список!$A$50,[1]Список!$E$50,IF(A13=[1]Список!$A$51,[1]Список!$E$51,"Неверно указан номер"))))))))))))</f>
        <v>1</v>
      </c>
      <c r="F13" s="80" t="str">
        <f>IF(A13=[1]Список!$A$40,[1]Список!$F$40,IF(A13=[1]Список!$A$41,[1]Список!$F$41,IF(A13=[1]Список!$A$42,[1]Список!$F$42,IF(A13=[1]Список!$A$43,[1]Список!$F$43,IF(A13=[1]Список!$A$44,[1]Список!$F$44,IF(A13=[1]Список!$A$45,[1]Список!$F$45,IF(A13=[1]Список!$A$46,[1]Список!$F$46,IF(A13=[1]Список!$A$47,[1]Список!$F$47,IF(A13=[1]Список!$A$48,[1]Список!$F$48,IF(A13=[1]Список!$A$49,[1]Список!$F$49,IF(A13=[1]Список!$A$50,[1]Список!$F$50,IF(A13=[1]Список!$A$51,[1]Список!$F$51,"Неверно указан номер"))))))))))))</f>
        <v>Ваз 2108</v>
      </c>
      <c r="G13" s="80" t="str">
        <f>IF(A13=[1]Список!$A$40,[1]Список!$G$40,IF(A13=[1]Список!$A$41,[1]Список!$G$41,IF(A13=[1]Список!$A$42,[1]Список!$G$42,IF(A13=[1]Список!$A$43,[1]Список!$G$43,IF(A13=[1]Список!$A$44,[1]Список!$G$44,IF(A13=[1]Список!$A$45,[1]Список!$G$45,IF(A13=[1]Список!$A$46,[1]Список!$G$46,IF(A13=[1]Список!$A$47,[1]Список!$G$47,IF(A13=[1]Список!$A$48,[1]Список!$G$48,IF(A13=[1]Список!$A$49,[1]Список!$G$49,IF(A13=[1]Список!$A$50,[1]Список!$G$50,IF(A13=[1]Список!$A$51,[1]Список!$G$51,"Неверно указан номер"))))))))))))</f>
        <v>Д171431</v>
      </c>
    </row>
    <row r="14" spans="1:7" x14ac:dyDescent="0.25">
      <c r="A14" s="95">
        <v>97</v>
      </c>
      <c r="B14" s="94" t="str">
        <f>IF(A14=[1]Список!$A$40,[1]Список!$B$40,IF(A14=[1]Список!$A$41,[1]Список!$B$41,IF(A14=[1]Список!$A$42,[1]Список!$B$42,IF(A14=[1]Список!$A$43,[1]Список!$B$43,IF(A14=[1]Список!$A$44,[1]Список!$B$44,IF(A14=[1]Список!$A$45,[1]Список!$B$45,IF(A14=[1]Список!$A$46,[1]Список!$B$46,IF(A14=[1]Список!$A$47,[1]Список!$B$47,IF(A14=[1]Список!$A$48,[1]Список!$B$48,IF(A14=[1]Список!$A$49,[1]Список!$B$49,IF(A14=[1]Список!$A$50,[1]Список!$B$50,IF(A14=[1]Список!$A$51,[1]Список!$B$51,"Неверно указан номер"))))))))))))</f>
        <v>Гончаров Иван</v>
      </c>
      <c r="C14" s="80" t="str">
        <f>IF(A14=[1]Список!$A$40,[1]Список!$C$40,IF(A14=[1]Список!$A$41,[1]Список!$C$41,IF(A14=[1]Список!$A$42,[1]Список!$C$42,IF(A14=[1]Список!$A$43,[1]Список!$C$43,IF(A14=[1]Список!$A$44,[1]Список!$C$44,IF(A14=[1]Список!$A$45,[1]Список!$C$45,IF(A14=[1]Список!$A$46,[1]Список!$C$46,IF(A14=[1]Список!$A$47,[1]Список!$C$47,IF(A14=[1]Список!$A$48,[1]Список!$C$48,IF(A14=[1]Список!$A$49,[1]Список!$C$49,IF(A14=[1]Список!$A$50,[1]Список!$C$50,IF(A14=[1]Список!$A$51,[1]Список!$C$51,"Неверно указан номер"))))))))))))</f>
        <v>Чита</v>
      </c>
      <c r="D14" s="80" t="str">
        <f>IF(A14=[1]Список!$A$40,[1]Список!$D$40,IF(A14=[1]Список!$A$41,[1]Список!$D$41,IF(A14=[1]Список!$A$42,[1]Список!$D$42,IF(A14=[1]Список!$A$43,[1]Список!$D$43,IF(A14=[1]Список!$A$44,[1]Список!$D$44,IF(A14=[1]Список!$A$45,[1]Список!$D$45,IF(A14=[1]Список!$A$46,[1]Список!$D$46,IF(A14=[1]Список!$A$47,[1]Список!$D$47,IF(A14=[1]Список!$A$48,[1]Список!$D$48,IF(A14=[1]Список!$A$49,[1]Список!$BD$49,IF(A14=[1]Список!$A$50,[1]Список!$D$50,IF(A14=[1]Список!$A$51,[1]Список!$D$51,"Неверно указан номер"))))))))))))</f>
        <v>Гончаров И.В.</v>
      </c>
      <c r="E14" s="80">
        <f>IF(A14=[1]Список!$A$40,[1]Список!$E$40,IF(A14=[1]Список!$A$41,[1]Список!$E$41,IF(A14=[1]Список!$A$42,[1]Список!$E$42,IF(A14=[1]Список!$A$43,[1]Список!$E$43,IF(A14=[1]Список!$A$44,[1]Список!$E$44,IF(A14=[1]Список!$A$45,[1]Список!$E$45,IF(A14=[1]Список!$A$46,[1]Список!$E$46,IF(A14=[1]Список!$A$47,[1]Список!$E$47,IF(A14=[1]Список!$A$48,[1]Список!$E$48,IF(A14=[1]Список!$A$49,[1]Список!$E$49,IF(A14=[1]Список!$A$50,[1]Список!$E$50,IF(A14=[1]Список!$A$51,[1]Список!$E$51,"Неверно указан номер"))))))))))))</f>
        <v>0</v>
      </c>
      <c r="F14" s="80" t="str">
        <f>IF(A14=[1]Список!$A$40,[1]Список!$F$40,IF(A14=[1]Список!$A$41,[1]Список!$F$41,IF(A14=[1]Список!$A$42,[1]Список!$F$42,IF(A14=[1]Список!$A$43,[1]Список!$F$43,IF(A14=[1]Список!$A$44,[1]Список!$F$44,IF(A14=[1]Список!$A$45,[1]Список!$F$45,IF(A14=[1]Список!$A$46,[1]Список!$F$46,IF(A14=[1]Список!$A$47,[1]Список!$F$47,IF(A14=[1]Список!$A$48,[1]Список!$F$48,IF(A14=[1]Список!$A$49,[1]Список!$F$49,IF(A14=[1]Список!$A$50,[1]Список!$F$50,IF(A14=[1]Список!$A$51,[1]Список!$F$51,"Неверно указан номер"))))))))))))</f>
        <v>Ваз 2108</v>
      </c>
      <c r="G14" s="80" t="str">
        <f>IF(A14=[1]Список!$A$40,[1]Список!$G$40,IF(A14=[1]Список!$A$41,[1]Список!$G$41,IF(A14=[1]Список!$A$42,[1]Список!$G$42,IF(A14=[1]Список!$A$43,[1]Список!$G$43,IF(A14=[1]Список!$A$44,[1]Список!$G$44,IF(A14=[1]Список!$A$45,[1]Список!$G$45,IF(A14=[1]Список!$A$46,[1]Список!$G$46,IF(A14=[1]Список!$A$47,[1]Список!$G$47,IF(A14=[1]Список!$A$48,[1]Список!$G$48,IF(A14=[1]Список!$A$49,[1]Список!$G$49,IF(A14=[1]Список!$A$50,[1]Список!$G$50,IF(A14=[1]Список!$A$51,[1]Список!$G$51,"Неверно указан номер"))))))))))))</f>
        <v>Е177136</v>
      </c>
    </row>
    <row r="15" spans="1:7" x14ac:dyDescent="0.25">
      <c r="A15" s="93">
        <v>87</v>
      </c>
      <c r="B15" s="94" t="str">
        <f>IF(A15=[1]Список!$A$40,[1]Список!$B$40,IF(A15=[1]Список!$A$41,[1]Список!$B$41,IF(A15=[1]Список!$A$42,[1]Список!$B$42,IF(A15=[1]Список!$A$43,[1]Список!$B$43,IF(A15=[1]Список!$A$44,[1]Список!$B$44,IF(A15=[1]Список!$A$45,[1]Список!$B$45,IF(A15=[1]Список!$A$46,[1]Список!$B$46,IF(A15=[1]Список!$A$47,[1]Список!$B$47,IF(A15=[1]Список!$A$48,[1]Список!$B$48,IF(A15=[1]Список!$A$49,[1]Список!$B$49,IF(A15=[1]Список!$A$50,[1]Список!$B$50,IF(A15=[1]Список!$A$51,[1]Список!$B$51,"Неверно указан номер"))))))))))))</f>
        <v>Андрианов Никита</v>
      </c>
      <c r="C15" s="80" t="str">
        <f>IF(A15=[1]Список!$A$40,[1]Список!$C$40,IF(A15=[1]Список!$A$41,[1]Список!$C$41,IF(A15=[1]Список!$A$42,[1]Список!$C$42,IF(A15=[1]Список!$A$43,[1]Список!$C$43,IF(A15=[1]Список!$A$44,[1]Список!$C$44,IF(A15=[1]Список!$A$45,[1]Список!$C$45,IF(A15=[1]Список!$A$46,[1]Список!$C$46,IF(A15=[1]Список!$A$47,[1]Список!$C$47,IF(A15=[1]Список!$A$48,[1]Список!$C$48,IF(A15=[1]Список!$A$49,[1]Список!$C$49,IF(A15=[1]Список!$A$50,[1]Список!$C$50,IF(A15=[1]Список!$A$51,[1]Список!$C$51,"Неверно указан номер"))))))))))))</f>
        <v>Чита</v>
      </c>
      <c r="D15" s="80" t="str">
        <f>IF(A15=[1]Список!$A$40,[1]Список!$D$40,IF(A15=[1]Список!$A$41,[1]Список!$D$41,IF(A15=[1]Список!$A$42,[1]Список!$D$42,IF(A15=[1]Список!$A$43,[1]Список!$D$43,IF(A15=[1]Список!$A$44,[1]Список!$D$44,IF(A15=[1]Список!$A$45,[1]Список!$D$45,IF(A15=[1]Список!$A$46,[1]Список!$D$46,IF(A15=[1]Список!$A$47,[1]Список!$D$47,IF(A15=[1]Список!$A$48,[1]Список!$D$48,IF(A15=[1]Список!$A$49,[1]Список!$BD$49,IF(A15=[1]Список!$A$50,[1]Список!$D$50,IF(A15=[1]Список!$A$51,[1]Список!$D$51,"Неверно указан номер"))))))))))))</f>
        <v>Андрианов Н.Б.</v>
      </c>
      <c r="E15" s="80">
        <f>IF(A15=[1]Список!$A$40,[1]Список!$E$40,IF(A15=[1]Список!$A$41,[1]Список!$E$41,IF(A15=[1]Список!$A$42,[1]Список!$E$42,IF(A15=[1]Список!$A$43,[1]Список!$E$43,IF(A15=[1]Список!$A$44,[1]Список!$E$44,IF(A15=[1]Список!$A$45,[1]Список!$E$45,IF(A15=[1]Список!$A$46,[1]Список!$E$46,IF(A15=[1]Список!$A$47,[1]Список!$E$47,IF(A15=[1]Список!$A$48,[1]Список!$E$48,IF(A15=[1]Список!$A$49,[1]Список!$E$49,IF(A15=[1]Список!$A$50,[1]Список!$E$50,IF(A15=[1]Список!$A$51,[1]Список!$E$51,"Неверно указан номер"))))))))))))</f>
        <v>0</v>
      </c>
      <c r="F15" s="80" t="str">
        <f>IF(A15=[1]Список!$A$40,[1]Список!$F$40,IF(A15=[1]Список!$A$41,[1]Список!$F$41,IF(A15=[1]Список!$A$42,[1]Список!$F$42,IF(A15=[1]Список!$A$43,[1]Список!$F$43,IF(A15=[1]Список!$A$44,[1]Список!$F$44,IF(A15=[1]Список!$A$45,[1]Список!$F$45,IF(A15=[1]Список!$A$46,[1]Список!$F$46,IF(A15=[1]Список!$A$47,[1]Список!$F$47,IF(A15=[1]Список!$A$48,[1]Список!$F$48,IF(A15=[1]Список!$A$49,[1]Список!$F$49,IF(A15=[1]Список!$A$50,[1]Список!$F$50,IF(A15=[1]Список!$A$51,[1]Список!$F$51,"Неверно указан номер"))))))))))))</f>
        <v>Ваз 2108</v>
      </c>
      <c r="G15" s="80" t="str">
        <f>IF(A15=[1]Список!$A$40,[1]Список!$G$40,IF(A15=[1]Список!$A$41,[1]Список!$G$41,IF(A15=[1]Список!$A$42,[1]Список!$G$42,IF(A15=[1]Список!$A$43,[1]Список!$G$43,IF(A15=[1]Список!$A$44,[1]Список!$G$44,IF(A15=[1]Список!$A$45,[1]Список!$G$45,IF(A15=[1]Список!$A$46,[1]Список!$G$46,IF(A15=[1]Список!$A$47,[1]Список!$G$47,IF(A15=[1]Список!$A$48,[1]Список!$G$48,IF(A15=[1]Список!$A$49,[1]Список!$G$49,IF(A15=[1]Список!$A$50,[1]Список!$G$50,IF(A15=[1]Список!$A$51,[1]Список!$G$51,"Неверно указан номер"))))))))))))</f>
        <v>Е177128</v>
      </c>
    </row>
    <row r="16" spans="1:7" x14ac:dyDescent="0.25">
      <c r="A16" s="93">
        <v>82</v>
      </c>
      <c r="B16" s="94" t="str">
        <f>IF(A16=[1]Список!$A$40,[1]Список!$B$40,IF(A16=[1]Список!$A$41,[1]Список!$B$41,IF(A16=[1]Список!$A$42,[1]Список!$B$42,IF(A16=[1]Список!$A$43,[1]Список!$B$43,IF(A16=[1]Список!$A$44,[1]Список!$B$44,IF(A16=[1]Список!$A$45,[1]Список!$B$45,IF(A16=[1]Список!$A$46,[1]Список!$B$46,IF(A16=[1]Список!$A$47,[1]Список!$B$47,IF(A16=[1]Список!$A$48,[1]Список!$B$48,IF(A16=[1]Список!$A$49,[1]Список!$B$49,IF(A16=[1]Список!$A$50,[1]Список!$B$50,IF(A16=[1]Список!$A$51,[1]Список!$B$51,"Неверно указан номер"))))))))))))</f>
        <v>Михайлов Андрей</v>
      </c>
      <c r="C16" s="80" t="str">
        <f>IF(A16=[1]Список!$A$40,[1]Список!$C$40,IF(A16=[1]Список!$A$41,[1]Список!$C$41,IF(A16=[1]Список!$A$42,[1]Список!$C$42,IF(A16=[1]Список!$A$43,[1]Список!$C$43,IF(A16=[1]Список!$A$44,[1]Список!$C$44,IF(A16=[1]Список!$A$45,[1]Список!$C$45,IF(A16=[1]Список!$A$46,[1]Список!$C$46,IF(A16=[1]Список!$A$47,[1]Список!$C$47,IF(A16=[1]Список!$A$48,[1]Список!$C$48,IF(A16=[1]Список!$A$49,[1]Список!$C$49,IF(A16=[1]Список!$A$50,[1]Список!$C$50,IF(A16=[1]Список!$A$51,[1]Список!$C$51,"Неверно указан номер"))))))))))))</f>
        <v>Чита</v>
      </c>
      <c r="D16" s="80" t="str">
        <f>IF(A16=[1]Список!$A$40,[1]Список!$D$40,IF(A16=[1]Список!$A$41,[1]Список!$D$41,IF(A16=[1]Список!$A$42,[1]Список!$D$42,IF(A16=[1]Список!$A$43,[1]Список!$D$43,IF(A16=[1]Список!$A$44,[1]Список!$D$44,IF(A16=[1]Список!$A$45,[1]Список!$D$45,IF(A16=[1]Список!$A$46,[1]Список!$D$46,IF(A16=[1]Список!$A$47,[1]Список!$D$47,IF(A16=[1]Список!$A$48,[1]Список!$D$48,IF(A16=[1]Список!$A$49,[1]Список!$BD$49,IF(A16=[1]Список!$A$50,[1]Список!$D$50,IF(A16=[1]Список!$A$51,[1]Список!$D$51,"Неверно указан номер"))))))))))))</f>
        <v>Михайлов А.С.</v>
      </c>
      <c r="E16" s="80">
        <f>IF(A16=[1]Список!$A$40,[1]Список!$E$40,IF(A16=[1]Список!$A$41,[1]Список!$E$41,IF(A16=[1]Список!$A$42,[1]Список!$E$42,IF(A16=[1]Список!$A$43,[1]Список!$E$43,IF(A16=[1]Список!$A$44,[1]Список!$E$44,IF(A16=[1]Список!$A$45,[1]Список!$E$45,IF(A16=[1]Список!$A$46,[1]Список!$E$46,IF(A16=[1]Список!$A$47,[1]Список!$E$47,IF(A16=[1]Список!$A$48,[1]Список!$E$48,IF(A16=[1]Список!$A$49,[1]Список!$E$49,IF(A16=[1]Список!$A$50,[1]Список!$E$50,IF(A16=[1]Список!$A$51,[1]Список!$E$51,"Неверно указан номер"))))))))))))</f>
        <v>0</v>
      </c>
      <c r="F16" s="80" t="str">
        <f>IF(A16=[1]Список!$A$40,[1]Список!$F$40,IF(A16=[1]Список!$A$41,[1]Список!$F$41,IF(A16=[1]Список!$A$42,[1]Список!$F$42,IF(A16=[1]Список!$A$43,[1]Список!$F$43,IF(A16=[1]Список!$A$44,[1]Список!$F$44,IF(A16=[1]Список!$A$45,[1]Список!$F$45,IF(A16=[1]Список!$A$46,[1]Список!$F$46,IF(A16=[1]Список!$A$47,[1]Список!$F$47,IF(A16=[1]Список!$A$48,[1]Список!$F$48,IF(A16=[1]Список!$A$49,[1]Список!$F$49,IF(A16=[1]Список!$A$50,[1]Список!$F$50,IF(A16=[1]Список!$A$51,[1]Список!$F$51,"Неверно указан номер"))))))))))))</f>
        <v>Ваз 2108</v>
      </c>
      <c r="G16" s="80" t="str">
        <f>IF(A16=[1]Список!$A$40,[1]Список!$G$40,IF(A16=[1]Список!$A$41,[1]Список!$G$41,IF(A16=[1]Список!$A$42,[1]Список!$G$42,IF(A16=[1]Список!$A$43,[1]Список!$G$43,IF(A16=[1]Список!$A$44,[1]Список!$G$44,IF(A16=[1]Список!$A$45,[1]Список!$G$45,IF(A16=[1]Список!$A$46,[1]Список!$G$46,IF(A16=[1]Список!$A$47,[1]Список!$G$47,IF(A16=[1]Список!$A$48,[1]Список!$G$48,IF(A16=[1]Список!$A$49,[1]Список!$G$49,IF(A16=[1]Список!$A$50,[1]Список!$G$50,IF(A16=[1]Список!$A$51,[1]Список!$G$51,"Неверно указан номер"))))))))))))</f>
        <v>Е177129</v>
      </c>
    </row>
    <row r="17" spans="1:7" x14ac:dyDescent="0.25">
      <c r="A17" s="93">
        <v>25</v>
      </c>
      <c r="B17" s="94" t="str">
        <f>IF(A17=[1]Список!$A$40,[1]Список!$B$40,IF(A17=[1]Список!$A$41,[1]Список!$B$41,IF(A17=[1]Список!$A$42,[1]Список!$B$42,IF(A17=[1]Список!$A$43,[1]Список!$B$43,IF(A17=[1]Список!$A$44,[1]Список!$B$44,IF(A17=[1]Список!$A$45,[1]Список!$B$45,IF(A17=[1]Список!$A$46,[1]Список!$B$46,IF(A17=[1]Список!$A$47,[1]Список!$B$47,IF(A17=[1]Список!$A$48,[1]Список!$B$48,IF(A17=[1]Список!$A$49,[1]Список!$B$49,IF(A17=[1]Список!$A$50,[1]Список!$B$50,IF(A17=[1]Список!$A$51,[1]Список!$B$51,"Неверно указан номер"))))))))))))</f>
        <v>Романов Александр</v>
      </c>
      <c r="C17" s="80" t="str">
        <f>IF(A17=[1]Список!$A$40,[1]Список!$C$40,IF(A17=[1]Список!$A$41,[1]Список!$C$41,IF(A17=[1]Список!$A$42,[1]Список!$C$42,IF(A17=[1]Список!$A$43,[1]Список!$C$43,IF(A17=[1]Список!$A$44,[1]Список!$C$44,IF(A17=[1]Список!$A$45,[1]Список!$C$45,IF(A17=[1]Список!$A$46,[1]Список!$C$46,IF(A17=[1]Список!$A$47,[1]Список!$C$47,IF(A17=[1]Список!$A$48,[1]Список!$C$48,IF(A17=[1]Список!$A$49,[1]Список!$C$49,IF(A17=[1]Список!$A$50,[1]Список!$C$50,IF(A17=[1]Список!$A$51,[1]Список!$C$51,"Неверно указан номер"))))))))))))</f>
        <v>Москва</v>
      </c>
      <c r="D17" s="80" t="str">
        <f>IF(A17=[1]Список!$A$40,[1]Список!$D$40,IF(A17=[1]Список!$A$41,[1]Список!$D$41,IF(A17=[1]Список!$A$42,[1]Список!$D$42,IF(A17=[1]Список!$A$43,[1]Список!$D$43,IF(A17=[1]Список!$A$44,[1]Список!$D$44,IF(A17=[1]Список!$A$45,[1]Список!$D$45,IF(A17=[1]Список!$A$46,[1]Список!$D$46,IF(A17=[1]Список!$A$47,[1]Список!$D$47,IF(A17=[1]Список!$A$48,[1]Список!$D$48,IF(A17=[1]Список!$A$49,[1]Список!$BD$49,IF(A17=[1]Список!$A$50,[1]Список!$D$50,IF(A17=[1]Список!$A$51,[1]Список!$D$51,"Неверно указан номер"))))))))))))</f>
        <v>Романов А.В.</v>
      </c>
      <c r="E17" s="80">
        <f>IF(A17=[1]Список!$A$40,[1]Список!$E$40,IF(A17=[1]Список!$A$41,[1]Список!$E$41,IF(A17=[1]Список!$A$42,[1]Список!$E$42,IF(A17=[1]Список!$A$43,[1]Список!$E$43,IF(A17=[1]Список!$A$44,[1]Список!$E$44,IF(A17=[1]Список!$A$45,[1]Список!$E$45,IF(A17=[1]Список!$A$46,[1]Список!$E$46,IF(A17=[1]Список!$A$47,[1]Список!$E$47,IF(A17=[1]Список!$A$48,[1]Список!$E$48,IF(A17=[1]Список!$A$49,[1]Список!$E$49,IF(A17=[1]Список!$A$50,[1]Список!$E$50,IF(A17=[1]Список!$A$51,[1]Список!$E$51,"Неверно указан номер"))))))))))))</f>
        <v>1</v>
      </c>
      <c r="F17" s="80" t="str">
        <f>IF(A17=[1]Список!$A$40,[1]Список!$F$40,IF(A17=[1]Список!$A$41,[1]Список!$F$41,IF(A17=[1]Список!$A$42,[1]Список!$F$42,IF(A17=[1]Список!$A$43,[1]Список!$F$43,IF(A17=[1]Список!$A$44,[1]Список!$F$44,IF(A17=[1]Список!$A$45,[1]Список!$F$45,IF(A17=[1]Список!$A$46,[1]Список!$F$46,IF(A17=[1]Список!$A$47,[1]Список!$F$47,IF(A17=[1]Список!$A$48,[1]Список!$F$48,IF(A17=[1]Список!$A$49,[1]Список!$F$49,IF(A17=[1]Список!$A$50,[1]Список!$F$50,IF(A17=[1]Список!$A$51,[1]Список!$F$51,"Неверно указан номер"))))))))))))</f>
        <v>Ваз 2108</v>
      </c>
      <c r="G17" s="80" t="str">
        <f>IF(A17=[1]Список!$A$40,[1]Список!$G$40,IF(A17=[1]Список!$A$41,[1]Список!$G$41,IF(A17=[1]Список!$A$42,[1]Список!$G$42,IF(A17=[1]Список!$A$43,[1]Список!$G$43,IF(A17=[1]Список!$A$44,[1]Список!$G$44,IF(A17=[1]Список!$A$45,[1]Список!$G$45,IF(A17=[1]Список!$A$46,[1]Список!$G$46,IF(A17=[1]Список!$A$47,[1]Список!$G$47,IF(A17=[1]Список!$A$48,[1]Список!$G$48,IF(A17=[1]Список!$A$49,[1]Список!$G$49,IF(A17=[1]Список!$A$50,[1]Список!$G$50,IF(A17=[1]Список!$A$51,[1]Список!$G$51,"Неверно указан номер"))))))))))))</f>
        <v>Е177139</v>
      </c>
    </row>
    <row r="18" spans="1:7" x14ac:dyDescent="0.25">
      <c r="A18" s="82"/>
      <c r="B18" s="94">
        <f>IF(A18=[1]Список!$A$40,[1]Список!$B$40,IF(A18=[1]Список!$A$41,[1]Список!$B$41,IF(A18=[1]Список!$A$42,[1]Список!$B$42,IF(A18=[1]Список!$A$43,[1]Список!$B$43,IF(A18=[1]Список!$A$44,[1]Список!$B$44,IF(A18=[1]Список!$A$45,[1]Список!$B$45,IF(A18=[1]Список!$A$46,[1]Список!$B$46,IF(A18=[1]Список!$A$47,[1]Список!$B$47,IF(A18=[1]Список!$A$48,[1]Список!$B$48,IF(A18=[1]Список!$A$49,[1]Список!$B$49,IF(A18=[1]Список!$A$50,[1]Список!$B$50,IF(A18=[1]Список!$A$51,[1]Список!$B$51,"Неверно указан номер"))))))))))))</f>
        <v>0</v>
      </c>
      <c r="C18" s="80">
        <f>IF(A18=[1]Список!$A$40,[1]Список!$C$40,IF(A18=[1]Список!$A$41,[1]Список!$C$41,IF(A18=[1]Список!$A$42,[1]Список!$C$42,IF(A18=[1]Список!$A$43,[1]Список!$C$43,IF(A18=[1]Список!$A$44,[1]Список!$C$44,IF(A18=[1]Список!$A$45,[1]Список!$C$45,IF(A18=[1]Список!$A$46,[1]Список!$C$46,IF(A18=[1]Список!$A$47,[1]Список!$C$47,IF(A18=[1]Список!$A$48,[1]Список!$C$48,IF(A18=[1]Список!$A$49,[1]Список!$C$49,IF(A18=[1]Список!$A$50,[1]Список!$C$50,IF(A18=[1]Список!$A$51,[1]Список!$C$51,"Неверно указан номер"))))))))))))</f>
        <v>0</v>
      </c>
      <c r="D18" s="80">
        <f>IF(A18=[1]Список!$A$40,[1]Список!$D$40,IF(A18=[1]Список!$A$41,[1]Список!$D$41,IF(A18=[1]Список!$A$42,[1]Список!$D$42,IF(A18=[1]Список!$A$43,[1]Список!$D$43,IF(A18=[1]Список!$A$44,[1]Список!$D$44,IF(A18=[1]Список!$A$45,[1]Список!$D$45,IF(A18=[1]Список!$A$46,[1]Список!$D$46,IF(A18=[1]Список!$A$47,[1]Список!$D$47,IF(A18=[1]Список!$A$48,[1]Список!$D$48,IF(A18=[1]Список!$A$49,[1]Список!$BD$49,IF(A18=[1]Список!$A$50,[1]Список!$D$50,IF(A18=[1]Список!$A$51,[1]Список!$D$51,"Неверно указан номер"))))))))))))</f>
        <v>0</v>
      </c>
      <c r="E18" s="80">
        <f>IF(A18=[1]Список!$A$40,[1]Список!$E$40,IF(A18=[1]Список!$A$41,[1]Список!$E$41,IF(A18=[1]Список!$A$42,[1]Список!$E$42,IF(A18=[1]Список!$A$43,[1]Список!$E$43,IF(A18=[1]Список!$A$44,[1]Список!$E$44,IF(A18=[1]Список!$A$45,[1]Список!$E$45,IF(A18=[1]Список!$A$46,[1]Список!$E$46,IF(A18=[1]Список!$A$47,[1]Список!$E$47,IF(A18=[1]Список!$A$48,[1]Список!$E$48,IF(A18=[1]Список!$A$49,[1]Список!$E$49,IF(A18=[1]Список!$A$50,[1]Список!$E$50,IF(A18=[1]Список!$A$51,[1]Список!$E$51,"Неверно указан номер"))))))))))))</f>
        <v>0</v>
      </c>
      <c r="F18" s="80">
        <f>IF(A18=[1]Список!$A$40,[1]Список!$F$40,IF(A18=[1]Список!$A$41,[1]Список!$F$41,IF(A18=[1]Список!$A$42,[1]Список!$F$42,IF(A18=[1]Список!$A$43,[1]Список!$F$43,IF(A18=[1]Список!$A$44,[1]Список!$F$44,IF(A18=[1]Список!$A$45,[1]Список!$F$45,IF(A18=[1]Список!$A$46,[1]Список!$F$46,IF(A18=[1]Список!$A$47,[1]Список!$F$47,IF(A18=[1]Список!$A$48,[1]Список!$F$48,IF(A18=[1]Список!$A$49,[1]Список!$F$49,IF(A18=[1]Список!$A$50,[1]Список!$F$50,IF(A18=[1]Список!$A$51,[1]Список!$F$51,"Неверно указан номер"))))))))))))</f>
        <v>0</v>
      </c>
      <c r="G18" s="80">
        <f>IF(A18=[1]Список!$A$40,[1]Список!$G$40,IF(A18=[1]Список!$A$41,[1]Список!$G$41,IF(A18=[1]Список!$A$42,[1]Список!$G$42,IF(A18=[1]Список!$A$43,[1]Список!$G$43,IF(A18=[1]Список!$A$44,[1]Список!$G$44,IF(A18=[1]Список!$A$45,[1]Список!$G$45,IF(A18=[1]Список!$A$46,[1]Список!$G$46,IF(A18=[1]Список!$A$47,[1]Список!$G$47,IF(A18=[1]Список!$A$48,[1]Список!$G$48,IF(A18=[1]Список!$A$49,[1]Список!$G$49,IF(A18=[1]Список!$A$50,[1]Список!$G$50,IF(A18=[1]Список!$A$51,[1]Список!$G$51,"Неверно указан номер"))))))))))))</f>
        <v>0</v>
      </c>
    </row>
    <row r="19" spans="1:7" x14ac:dyDescent="0.25">
      <c r="A19" s="78"/>
      <c r="B19" s="94">
        <f>IF(A19=[1]Список!$A$40,[1]Список!$B$40,IF(A19=[1]Список!$A$41,[1]Список!$B$41,IF(A19=[1]Список!$A$42,[1]Список!$B$42,IF(A19=[1]Список!$A$43,[1]Список!$B$43,IF(A19=[1]Список!$A$44,[1]Список!$B$44,IF(A19=[1]Список!$A$45,[1]Список!$B$45,IF(A19=[1]Список!$A$46,[1]Список!$B$46,IF(A19=[1]Список!$A$47,[1]Список!$B$47,IF(A19=[1]Список!$A$48,[1]Список!$B$48,IF(A19=[1]Список!$A$49,[1]Список!$B$49,IF(A19=[1]Список!$A$50,[1]Список!$B$50,IF(A19=[1]Список!$A$51,[1]Список!$B$51,"Неверно указан номер"))))))))))))</f>
        <v>0</v>
      </c>
      <c r="C19" s="80">
        <f>IF(A19=[1]Список!$A$40,[1]Список!$C$40,IF(A19=[1]Список!$A$41,[1]Список!$C$41,IF(A19=[1]Список!$A$42,[1]Список!$C$42,IF(A19=[1]Список!$A$43,[1]Список!$C$43,IF(A19=[1]Список!$A$44,[1]Список!$C$44,IF(A19=[1]Список!$A$45,[1]Список!$C$45,IF(A19=[1]Список!$A$46,[1]Список!$C$46,IF(A19=[1]Список!$A$47,[1]Список!$C$47,IF(A19=[1]Список!$A$48,[1]Список!$C$48,IF(A19=[1]Список!$A$49,[1]Список!$C$49,IF(A19=[1]Список!$A$50,[1]Список!$C$50,IF(A19=[1]Список!$A$51,[1]Список!$C$51,"Неверно указан номер"))))))))))))</f>
        <v>0</v>
      </c>
      <c r="D19" s="80">
        <f>IF(A19=[1]Список!$A$40,[1]Список!$D$40,IF(A19=[1]Список!$A$41,[1]Список!$D$41,IF(A19=[1]Список!$A$42,[1]Список!$D$42,IF(A19=[1]Список!$A$43,[1]Список!$D$43,IF(A19=[1]Список!$A$44,[1]Список!$D$44,IF(A19=[1]Список!$A$45,[1]Список!$D$45,IF(A19=[1]Список!$A$46,[1]Список!$D$46,IF(A19=[1]Список!$A$47,[1]Список!$D$47,IF(A19=[1]Список!$A$48,[1]Список!$D$48,IF(A19=[1]Список!$A$49,[1]Список!$BD$49,IF(A19=[1]Список!$A$50,[1]Список!$D$50,IF(A19=[1]Список!$A$51,[1]Список!$D$51,"Неверно указан номер"))))))))))))</f>
        <v>0</v>
      </c>
      <c r="E19" s="80">
        <f>IF(A19=[1]Список!$A$40,[1]Список!$E$40,IF(A19=[1]Список!$A$41,[1]Список!$E$41,IF(A19=[1]Список!$A$42,[1]Список!$E$42,IF(A19=[1]Список!$A$43,[1]Список!$E$43,IF(A19=[1]Список!$A$44,[1]Список!$E$44,IF(A19=[1]Список!$A$45,[1]Список!$E$45,IF(A19=[1]Список!$A$46,[1]Список!$E$46,IF(A19=[1]Список!$A$47,[1]Список!$E$47,IF(A19=[1]Список!$A$48,[1]Список!$E$48,IF(A19=[1]Список!$A$49,[1]Список!$E$49,IF(A19=[1]Список!$A$50,[1]Список!$E$50,IF(A19=[1]Список!$A$51,[1]Список!$E$51,"Неверно указан номер"))))))))))))</f>
        <v>0</v>
      </c>
      <c r="F19" s="80">
        <f>IF(A19=[1]Список!$A$40,[1]Список!$F$40,IF(A19=[1]Список!$A$41,[1]Список!$F$41,IF(A19=[1]Список!$A$42,[1]Список!$F$42,IF(A19=[1]Список!$A$43,[1]Список!$F$43,IF(A19=[1]Список!$A$44,[1]Список!$F$44,IF(A19=[1]Список!$A$45,[1]Список!$F$45,IF(A19=[1]Список!$A$46,[1]Список!$F$46,IF(A19=[1]Список!$A$47,[1]Список!$F$47,IF(A19=[1]Список!$A$48,[1]Список!$F$48,IF(A19=[1]Список!$A$49,[1]Список!$F$49,IF(A19=[1]Список!$A$50,[1]Список!$F$50,IF(A19=[1]Список!$A$51,[1]Список!$F$51,"Неверно указан номер"))))))))))))</f>
        <v>0</v>
      </c>
      <c r="G19" s="80">
        <f>IF(A19=[1]Список!$A$40,[1]Список!$G$40,IF(A19=[1]Список!$A$41,[1]Список!$G$41,IF(A19=[1]Список!$A$42,[1]Список!$G$42,IF(A19=[1]Список!$A$43,[1]Список!$G$43,IF(A19=[1]Список!$A$44,[1]Список!$G$44,IF(A19=[1]Список!$A$45,[1]Список!$G$45,IF(A19=[1]Список!$A$46,[1]Список!$G$46,IF(A19=[1]Список!$A$47,[1]Список!$G$47,IF(A19=[1]Список!$A$48,[1]Список!$G$48,IF(A19=[1]Список!$A$49,[1]Список!$G$49,IF(A19=[1]Список!$A$50,[1]Список!$G$50,IF(A19=[1]Список!$A$51,[1]Список!$G$51,"Неверно указан номер"))))))))))))</f>
        <v>0</v>
      </c>
    </row>
    <row r="20" spans="1:7" x14ac:dyDescent="0.25">
      <c r="A20" s="96"/>
      <c r="B20" s="94">
        <f>IF(A20=[1]Список!$A$40,[1]Список!$B$40,IF(A20=[1]Список!$A$41,[1]Список!$B$41,IF(A20=[1]Список!$A$42,[1]Список!$B$42,IF(A20=[1]Список!$A$43,[1]Список!$B$43,IF(A20=[1]Список!$A$44,[1]Список!$B$44,IF(A20=[1]Список!$A$45,[1]Список!$B$45,IF(A20=[1]Список!$A$46,[1]Список!$B$46,IF(A20=[1]Список!$A$47,[1]Список!$B$47,IF(A20=[1]Список!$A$48,[1]Список!$B$48,IF(A20=[1]Список!$A$49,[1]Список!$B$49,IF(A20=[1]Список!$A$50,[1]Список!$B$50,IF(A20=[1]Список!$A$51,[1]Список!$B$51,"Неверно указан номер"))))))))))))</f>
        <v>0</v>
      </c>
      <c r="C20" s="80">
        <f>IF(A20=[1]Список!$A$40,[1]Список!$C$40,IF(A20=[1]Список!$A$41,[1]Список!$C$41,IF(A20=[1]Список!$A$42,[1]Список!$C$42,IF(A20=[1]Список!$A$43,[1]Список!$C$43,IF(A20=[1]Список!$A$44,[1]Список!$C$44,IF(A20=[1]Список!$A$45,[1]Список!$C$45,IF(A20=[1]Список!$A$46,[1]Список!$C$46,IF(A20=[1]Список!$A$47,[1]Список!$C$47,IF(A20=[1]Список!$A$48,[1]Список!$C$48,IF(A20=[1]Список!$A$49,[1]Список!$C$49,IF(A20=[1]Список!$A$50,[1]Список!$C$50,IF(A20=[1]Список!$A$51,[1]Список!$C$51,"Неверно указан номер"))))))))))))</f>
        <v>0</v>
      </c>
      <c r="D20" s="80"/>
      <c r="E20" s="80">
        <f>IF(A20=[1]Список!$A$40,[1]Список!$E$40,IF(A20=[1]Список!$A$41,[1]Список!$E$41,IF(A20=[1]Список!$A$42,[1]Список!$E$42,IF(A20=[1]Список!$A$43,[1]Список!$E$43,IF(A20=[1]Список!$A$44,[1]Список!$E$44,IF(A20=[1]Список!$A$45,[1]Список!$E$45,IF(A20=[1]Список!$A$46,[1]Список!$E$46,IF(A20=[1]Список!$A$47,[1]Список!$E$47,IF(A20=[1]Список!$A$48,[1]Список!$E$48,IF(A20=[1]Список!$A$49,[1]Список!$E$49,IF(A20=[1]Список!$A$50,[1]Список!$E$50,IF(A20=[1]Список!$A$51,[1]Список!$E$51,"Неверно указан номер"))))))))))))</f>
        <v>0</v>
      </c>
      <c r="F20" s="80">
        <f>IF(A20=[1]Список!$A$40,[1]Список!$F$40,IF(A20=[1]Список!$A$41,[1]Список!$F$41,IF(A20=[1]Список!$A$42,[1]Список!$F$42,IF(A20=[1]Список!$A$43,[1]Список!$F$43,IF(A20=[1]Список!$A$44,[1]Список!$F$44,IF(A20=[1]Список!$A$45,[1]Список!$F$45,IF(A20=[1]Список!$A$46,[1]Список!$F$46,IF(A20=[1]Список!$A$47,[1]Список!$F$47,IF(A20=[1]Список!$A$48,[1]Список!$F$48,IF(A20=[1]Список!$A$49,[1]Список!$F$49,IF(A20=[1]Список!$A$50,[1]Список!$F$50,IF(A20=[1]Список!$A$51,[1]Список!$F$51,"Неверно указан номер"))))))))))))</f>
        <v>0</v>
      </c>
      <c r="G20" s="80">
        <f>IF(A20=[1]Список!$A$40,[1]Список!$G$40,IF(A20=[1]Список!$A$41,[1]Список!$G$41,IF(A20=[1]Список!$A$42,[1]Список!$G$42,IF(A20=[1]Список!$A$43,[1]Список!$G$43,IF(A20=[1]Список!$A$44,[1]Список!$G$44,IF(A20=[1]Список!$A$45,[1]Список!$G$45,IF(A20=[1]Список!$A$46,[1]Список!$G$46,IF(A20=[1]Список!$A$47,[1]Список!$G$47,IF(A20=[1]Список!$A$48,[1]Список!$G$48,IF(A20=[1]Список!$A$49,[1]Список!$G$49,IF(A20=[1]Список!$A$50,[1]Список!$G$50,IF(A20=[1]Список!$A$51,[1]Список!$G$51,"Неверно указан номер"))))))))))))</f>
        <v>0</v>
      </c>
    </row>
    <row r="21" spans="1:7" x14ac:dyDescent="0.25">
      <c r="A21" s="97"/>
      <c r="B21" s="94">
        <f>IF(A21=[1]Список!$A$40,[1]Список!$B$40,IF(A21=[1]Список!$A$41,[1]Список!$B$41,IF(A21=[1]Список!$A$42,[1]Список!$B$42,IF(A21=[1]Список!$A$43,[1]Список!$B$43,IF(A21=[1]Список!$A$44,[1]Список!$B$44,IF(A21=[1]Список!$A$45,[1]Список!$B$45,IF(A21=[1]Список!$A$46,[1]Список!$B$46,IF(A21=[1]Список!$A$47,[1]Список!$B$47,IF(A21=[1]Список!$A$48,[1]Список!$B$48,IF(A21=[1]Список!$A$49,[1]Список!$B$49,IF(A21=[1]Список!$A$50,[1]Список!$B$50,IF(A21=[1]Список!$A$51,[1]Список!$B$51,"Неверно указан номер"))))))))))))</f>
        <v>0</v>
      </c>
      <c r="C21" s="80">
        <f>IF(A21=[1]Список!$A$40,[1]Список!$C$40,IF(A21=[1]Список!$A$41,[1]Список!$C$41,IF(A21=[1]Список!$A$42,[1]Список!$C$42,IF(A21=[1]Список!$A$43,[1]Список!$C$43,IF(A21=[1]Список!$A$44,[1]Список!$C$44,IF(A21=[1]Список!$A$45,[1]Список!$C$45,IF(A21=[1]Список!$A$46,[1]Список!$C$46,IF(A21=[1]Список!$A$47,[1]Список!$C$47,IF(A21=[1]Список!$A$48,[1]Список!$C$48,IF(A21=[1]Список!$A$49,[1]Список!$C$49,IF(A21=[1]Список!$A$50,[1]Список!$C$50,IF(A21=[1]Список!$A$51,[1]Список!$C$51,"Неверно указан номер"))))))))))))</f>
        <v>0</v>
      </c>
      <c r="D21" s="80">
        <f>IF(A21=[1]Список!$A$40,[1]Список!$D$40,IF(A21=[1]Список!$A$41,[1]Список!$D$41,IF(A21=[1]Список!$A$42,[1]Список!$D$42,IF(A21=[1]Список!$A$43,[1]Список!$D$43,IF(A21=[1]Список!$A$44,[1]Список!$D$44,IF(A21=[1]Список!$A$45,[1]Список!$D$45,IF(A21=[1]Список!$A$46,[1]Список!$D$46,IF(A21=[1]Список!$A$47,[1]Список!$D$47,IF(A21=[1]Список!$A$48,[1]Список!$D$48,IF(A21=[1]Список!$A$49,[1]Список!$BD$49,IF(A21=[1]Список!$A$50,[1]Список!$D$50,IF(A21=[1]Список!$A$51,[1]Список!$D$51,"Неверно указан номер"))))))))))))</f>
        <v>0</v>
      </c>
      <c r="E21" s="80">
        <f>IF(A21=[1]Список!$A$40,[1]Список!$E$40,IF(A21=[1]Список!$A$41,[1]Список!$E$41,IF(A21=[1]Список!$A$42,[1]Список!$E$42,IF(A21=[1]Список!$A$43,[1]Список!$E$43,IF(A21=[1]Список!$A$44,[1]Список!$E$44,IF(A21=[1]Список!$A$45,[1]Список!$E$45,IF(A21=[1]Список!$A$46,[1]Список!$E$46,IF(A21=[1]Список!$A$47,[1]Список!$E$47,IF(A21=[1]Список!$A$48,[1]Список!$E$48,IF(A21=[1]Список!$A$49,[1]Список!$E$49,IF(A21=[1]Список!$A$50,[1]Список!$E$50,IF(A21=[1]Список!$A$51,[1]Список!$E$51,"Неверно указан номер"))))))))))))</f>
        <v>0</v>
      </c>
      <c r="F21" s="80">
        <f>IF(A21=[1]Список!$A$40,[1]Список!$F$40,IF(A21=[1]Список!$A$41,[1]Список!$F$41,IF(A21=[1]Список!$A$42,[1]Список!$F$42,IF(A21=[1]Список!$A$43,[1]Список!$F$43,IF(A21=[1]Список!$A$44,[1]Список!$F$44,IF(A21=[1]Список!$A$45,[1]Список!$F$45,IF(A21=[1]Список!$A$46,[1]Список!$F$46,IF(A21=[1]Список!$A$47,[1]Список!$F$47,IF(A21=[1]Список!$A$48,[1]Список!$F$48,IF(A21=[1]Список!$A$49,[1]Список!$F$49,IF(A21=[1]Список!$A$50,[1]Список!$F$50,IF(A21=[1]Список!$A$51,[1]Список!$F$51,"Неверно указан номер"))))))))))))</f>
        <v>0</v>
      </c>
      <c r="G21" s="80">
        <f>IF(A21=[1]Список!$A$40,[1]Список!$G$40,IF(A21=[1]Список!$A$41,[1]Список!$G$41,IF(A21=[1]Список!$A$42,[1]Список!$G$42,IF(A21=[1]Список!$A$43,[1]Список!$G$43,IF(A21=[1]Список!$A$44,[1]Список!$G$44,IF(A21=[1]Список!$A$45,[1]Список!$G$45,IF(A21=[1]Список!$A$46,[1]Список!$G$46,IF(A21=[1]Список!$A$47,[1]Список!$G$47,IF(A21=[1]Список!$A$48,[1]Список!$G$48,IF(A21=[1]Список!$A$49,[1]Список!$G$49,IF(A21=[1]Список!$A$50,[1]Список!$G$50,IF(A21=[1]Список!$A$51,[1]Список!$G$51,"Неверно указан номер"))))))))))))</f>
        <v>0</v>
      </c>
    </row>
    <row r="22" spans="1:7" x14ac:dyDescent="0.25">
      <c r="A22" s="97"/>
      <c r="B22" s="79">
        <f>IF(A22=[1]Список!$A$40,[1]Список!$B$40,IF(A22=[1]Список!$A$41,[1]Список!$B$41,IF(A22=[1]Список!$A$42,[1]Список!$B$42,IF(A22=[1]Список!$A$43,[1]Список!$B$43,IF(A22=[1]Список!$A$44,[1]Список!$B$44,IF(A22=[1]Список!$A$45,[1]Список!$B$45,IF(A22=[1]Список!$A$46,[1]Список!$B$46,IF(A22=[1]Список!$A$47,[1]Список!$B$47,IF(A22=[1]Список!$A$48,[1]Список!$B$48,IF(A22=[1]Список!$A$49,[1]Список!$B$49,IF(A22=[1]Список!$A$50,[1]Список!$B$50,IF(A22=[1]Список!$A$51,[1]Список!$B$51,"Неверно указан номер"))))))))))))</f>
        <v>0</v>
      </c>
      <c r="C22" s="80">
        <f>IF(A22=[1]Список!$A$40,[1]Список!$C$40,IF(A22=[1]Список!$A$41,[1]Список!$C$41,IF(A22=[1]Список!$A$42,[1]Список!$C$42,IF(A22=[1]Список!$A$43,[1]Список!$C$43,IF(A22=[1]Список!$A$44,[1]Список!$C$44,IF(A22=[1]Список!$A$45,[1]Список!$C$45,IF(A22=[1]Список!$A$46,[1]Список!$C$46,IF(A22=[1]Список!$A$47,[1]Список!$C$47,IF(A22=[1]Список!$A$48,[1]Список!$C$48,IF(A22=[1]Список!$A$49,[1]Список!$C$49,IF(A22=[1]Список!$A$50,[1]Список!$C$50,IF(A22=[1]Список!$A$51,[1]Список!$C$51,"Неверно указан номер"))))))))))))</f>
        <v>0</v>
      </c>
      <c r="D22" s="80">
        <f>IF(A22=[1]Список!$A$40,[1]Список!$D$40,IF(A22=[1]Список!$A$41,[1]Список!$D$41,IF(A22=[1]Список!$A$42,[1]Список!$D$42,IF(A22=[1]Список!$A$43,[1]Список!$D$43,IF(A22=[1]Список!$A$44,[1]Список!$D$44,IF(A22=[1]Список!$A$45,[1]Список!$D$45,IF(A22=[1]Список!$A$46,[1]Список!$D$46,IF(A22=[1]Список!$A$47,[1]Список!$D$47,IF(A22=[1]Список!$A$48,[1]Список!$D$48,IF(A22=[1]Список!$A$49,[1]Список!$BD$49,IF(A22=[1]Список!$A$50,[1]Список!$D$50,IF(A22=[1]Список!$A$51,[1]Список!$D$51,"Неверно указан номер"))))))))))))</f>
        <v>0</v>
      </c>
      <c r="E22" s="80">
        <f>IF(A22=[1]Список!$A$40,[1]Список!$E$40,IF(A22=[1]Список!$A$41,[1]Список!$E$41,IF(A22=[1]Список!$A$42,[1]Список!$E$42,IF(A22=[1]Список!$A$43,[1]Список!$E$43,IF(A22=[1]Список!$A$44,[1]Список!$E$44,IF(A22=[1]Список!$A$45,[1]Список!$E$45,IF(A22=[1]Список!$A$46,[1]Список!$E$46,IF(A22=[1]Список!$A$47,[1]Список!$E$47,IF(A22=[1]Список!$A$48,[1]Список!$E$48,IF(A22=[1]Список!$A$49,[1]Список!$E$49,IF(A22=[1]Список!$A$50,[1]Список!$E$50,IF(A22=[1]Список!$A$51,[1]Список!$E$51,"Неверно указан номер"))))))))))))</f>
        <v>0</v>
      </c>
      <c r="F22" s="80">
        <f>IF(A22=[1]Список!$A$40,[1]Список!$F$40,IF(A22=[1]Список!$A$41,[1]Список!$F$41,IF(A22=[1]Список!$A$42,[1]Список!$F$42,IF(A22=[1]Список!$A$43,[1]Список!$F$43,IF(A22=[1]Список!$A$44,[1]Список!$F$44,IF(A22=[1]Список!$A$45,[1]Список!$F$45,IF(A22=[1]Список!$A$46,[1]Список!$F$46,IF(A22=[1]Список!$A$47,[1]Список!$F$47,IF(A22=[1]Список!$A$48,[1]Список!$F$48,IF(A22=[1]Список!$A$49,[1]Список!$F$49,IF(A22=[1]Список!$A$50,[1]Список!$F$50,IF(A22=[1]Список!$A$51,[1]Список!$F$51,"Неверно указан номер"))))))))))))</f>
        <v>0</v>
      </c>
      <c r="G22" s="80">
        <f>IF(A22=[1]Список!$A$40,[1]Список!$G$40,IF(A22=[1]Список!$A$41,[1]Список!$G$41,IF(A22=[1]Список!$A$42,[1]Список!$G$42,IF(A22=[1]Список!$A$43,[1]Список!$G$43,IF(A22=[1]Список!$A$44,[1]Список!$G$44,IF(A22=[1]Список!$A$45,[1]Список!$G$45,IF(A22=[1]Список!$A$46,[1]Список!$G$46,IF(A22=[1]Список!$A$47,[1]Список!$G$47,IF(A22=[1]Список!$A$48,[1]Список!$G$48,IF(A22=[1]Список!$A$49,[1]Список!$G$49,IF(A22=[1]Список!$A$50,[1]Список!$G$50,IF(A22=[1]Список!$A$51,[1]Список!$G$51,"Неверно указан номер"))))))))))))</f>
        <v>0</v>
      </c>
    </row>
    <row r="23" spans="1:7" x14ac:dyDescent="0.25">
      <c r="A23" s="90"/>
      <c r="B23" s="68"/>
      <c r="C23" s="68"/>
      <c r="D23" s="68"/>
      <c r="E23" s="68"/>
      <c r="F23" s="68"/>
      <c r="G23" s="68"/>
    </row>
    <row r="24" spans="1:7" x14ac:dyDescent="0.25">
      <c r="A24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4" s="29"/>
      <c r="C24" s="29"/>
      <c r="D24" s="29"/>
      <c r="E24" s="29"/>
      <c r="F24" s="29"/>
      <c r="G24" s="29"/>
    </row>
    <row r="25" spans="1:7" x14ac:dyDescent="0.25">
      <c r="A25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5" s="29"/>
      <c r="C25" s="29"/>
      <c r="D25" s="29"/>
      <c r="E25" s="29"/>
      <c r="F25" s="29"/>
      <c r="G25" s="29"/>
    </row>
    <row r="26" spans="1:7" x14ac:dyDescent="0.25">
      <c r="A26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6" s="29"/>
      <c r="C26" s="29"/>
      <c r="D26" s="29"/>
      <c r="E26" s="29"/>
      <c r="F26" s="29"/>
      <c r="G26" s="29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x14ac:dyDescent="0.25">
      <c r="A28" s="29"/>
      <c r="B28" s="29"/>
      <c r="C28" s="29"/>
      <c r="D28" s="29"/>
      <c r="E28" s="29"/>
      <c r="F28" s="29"/>
      <c r="G28" s="29"/>
    </row>
    <row r="29" spans="1:7" x14ac:dyDescent="0.25">
      <c r="A29" s="29"/>
      <c r="B29" s="29"/>
      <c r="C29" s="29"/>
      <c r="D29" s="29"/>
      <c r="E29" s="29"/>
      <c r="F29" s="29"/>
      <c r="G29" s="29"/>
    </row>
    <row r="30" spans="1:7" x14ac:dyDescent="0.25">
      <c r="A30"/>
    </row>
    <row r="31" spans="1:7" x14ac:dyDescent="0.25">
      <c r="A31" s="30"/>
      <c r="B31" s="30"/>
    </row>
  </sheetData>
  <sheetProtection selectLockedCells="1"/>
  <autoFilter ref="A10:B10"/>
  <mergeCells count="18">
    <mergeCell ref="A29:G29"/>
    <mergeCell ref="A31:B31"/>
    <mergeCell ref="G8:G10"/>
    <mergeCell ref="A24:G24"/>
    <mergeCell ref="A25:G25"/>
    <mergeCell ref="A26:G26"/>
    <mergeCell ref="A27:G27"/>
    <mergeCell ref="A28:G28"/>
    <mergeCell ref="B1:F2"/>
    <mergeCell ref="A3:G3"/>
    <mergeCell ref="A4:G4"/>
    <mergeCell ref="A5:G5"/>
    <mergeCell ref="A8:A10"/>
    <mergeCell ref="B8:B10"/>
    <mergeCell ref="C8:C10"/>
    <mergeCell ref="D8:D10"/>
    <mergeCell ref="E8:E10"/>
    <mergeCell ref="F8:F10"/>
  </mergeCells>
  <conditionalFormatting sqref="A21:A22">
    <cfRule type="duplicateValues" dxfId="100" priority="13"/>
  </conditionalFormatting>
  <conditionalFormatting sqref="B11:B22">
    <cfRule type="expression" dxfId="99" priority="12">
      <formula>B11="Неверно указан номер"</formula>
    </cfRule>
  </conditionalFormatting>
  <conditionalFormatting sqref="C11:G22">
    <cfRule type="cellIs" dxfId="98" priority="11" operator="equal">
      <formula>0</formula>
    </cfRule>
  </conditionalFormatting>
  <conditionalFormatting sqref="A20">
    <cfRule type="duplicateValues" dxfId="97" priority="10"/>
  </conditionalFormatting>
  <conditionalFormatting sqref="A18">
    <cfRule type="duplicateValues" dxfId="96" priority="9"/>
  </conditionalFormatting>
  <conditionalFormatting sqref="A19">
    <cfRule type="duplicateValues" dxfId="95" priority="8"/>
  </conditionalFormatting>
  <conditionalFormatting sqref="A15">
    <cfRule type="duplicateValues" dxfId="94" priority="7"/>
  </conditionalFormatting>
  <conditionalFormatting sqref="A11">
    <cfRule type="duplicateValues" dxfId="93" priority="6"/>
  </conditionalFormatting>
  <conditionalFormatting sqref="A12">
    <cfRule type="duplicateValues" dxfId="92" priority="5"/>
  </conditionalFormatting>
  <conditionalFormatting sqref="A13">
    <cfRule type="duplicateValues" dxfId="91" priority="4"/>
  </conditionalFormatting>
  <conditionalFormatting sqref="A14">
    <cfRule type="duplicateValues" dxfId="90" priority="3"/>
  </conditionalFormatting>
  <conditionalFormatting sqref="A16">
    <cfRule type="duplicateValues" dxfId="89" priority="2"/>
  </conditionalFormatting>
  <conditionalFormatting sqref="A17">
    <cfRule type="duplicateValues" dxfId="88" priority="1"/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1"/>
  <sheetViews>
    <sheetView topLeftCell="A2" workbookViewId="0">
      <selection activeCell="G6" sqref="G6"/>
    </sheetView>
  </sheetViews>
  <sheetFormatPr defaultRowHeight="15" x14ac:dyDescent="0.25"/>
  <cols>
    <col min="1" max="1" width="5.7109375" customWidth="1"/>
    <col min="2" max="2" width="24.7109375" customWidth="1"/>
    <col min="3" max="3" width="21.42578125" customWidth="1"/>
    <col min="4" max="4" width="20" customWidth="1"/>
    <col min="5" max="5" width="15.28515625" customWidth="1"/>
    <col min="6" max="6" width="17.28515625" customWidth="1"/>
    <col min="7" max="7" width="12.140625" customWidth="1"/>
  </cols>
  <sheetData>
    <row r="1" spans="1:7" ht="15" hidden="1" customHeight="1" x14ac:dyDescent="0.25">
      <c r="B1" s="1" t="s">
        <v>0</v>
      </c>
      <c r="C1" s="1"/>
      <c r="D1" s="1"/>
      <c r="E1" s="1"/>
      <c r="F1" s="1"/>
    </row>
    <row r="2" spans="1:7" x14ac:dyDescent="0.25">
      <c r="B2" s="1"/>
      <c r="C2" s="1"/>
      <c r="D2" s="1"/>
      <c r="E2" s="1"/>
      <c r="F2" s="1"/>
    </row>
    <row r="3" spans="1:7" ht="15.75" x14ac:dyDescent="0.25">
      <c r="A3" s="62" t="s">
        <v>1</v>
      </c>
      <c r="B3" s="62"/>
      <c r="C3" s="62"/>
      <c r="D3" s="62"/>
      <c r="E3" s="62"/>
      <c r="F3" s="62"/>
      <c r="G3" s="62"/>
    </row>
    <row r="4" spans="1:7" ht="15.75" x14ac:dyDescent="0.25">
      <c r="A4" s="63" t="s">
        <v>2</v>
      </c>
      <c r="B4" s="63"/>
      <c r="C4" s="63"/>
      <c r="D4" s="63"/>
      <c r="E4" s="63"/>
      <c r="F4" s="63"/>
      <c r="G4" s="63"/>
    </row>
    <row r="5" spans="1:7" x14ac:dyDescent="0.25">
      <c r="A5" s="64" t="str">
        <f>IF('[1]Дивизионы и Команды'!$C$6=0,"",'[1]Дивизионы и Команды'!$C$6)</f>
        <v>Этап Кубка России</v>
      </c>
      <c r="B5" s="64"/>
      <c r="C5" s="64"/>
      <c r="D5" s="64"/>
      <c r="E5" s="64"/>
      <c r="F5" s="64"/>
      <c r="G5" s="64"/>
    </row>
    <row r="6" spans="1:7" x14ac:dyDescent="0.25">
      <c r="A6" s="65" t="str">
        <f>'[1]Дивизионы и Команды'!$A$1</f>
        <v>Чита</v>
      </c>
      <c r="B6" s="66" t="s">
        <v>27</v>
      </c>
      <c r="C6" s="66"/>
      <c r="D6" s="66"/>
      <c r="E6" s="66"/>
      <c r="F6" t="str">
        <f>'[1]Дивизионы и Команды'!$F$6</f>
        <v>.</v>
      </c>
      <c r="G6" s="98">
        <v>42882</v>
      </c>
    </row>
    <row r="7" spans="1:7" hidden="1" x14ac:dyDescent="0.25">
      <c r="B7" s="86"/>
    </row>
    <row r="8" spans="1:7" ht="15" customHeight="1" x14ac:dyDescent="0.25">
      <c r="A8" s="99" t="s">
        <v>19</v>
      </c>
      <c r="B8" s="100" t="s">
        <v>20</v>
      </c>
      <c r="C8" s="101" t="s">
        <v>21</v>
      </c>
      <c r="D8" s="102" t="s">
        <v>22</v>
      </c>
      <c r="E8" s="103" t="s">
        <v>23</v>
      </c>
      <c r="F8" s="102" t="s">
        <v>24</v>
      </c>
      <c r="G8" s="103" t="s">
        <v>25</v>
      </c>
    </row>
    <row r="9" spans="1:7" x14ac:dyDescent="0.25">
      <c r="A9" s="99"/>
      <c r="B9" s="104"/>
      <c r="C9" s="105"/>
      <c r="D9" s="102"/>
      <c r="E9" s="103"/>
      <c r="F9" s="102"/>
      <c r="G9" s="103"/>
    </row>
    <row r="10" spans="1:7" ht="25.5" customHeight="1" x14ac:dyDescent="0.25">
      <c r="A10" s="106"/>
      <c r="B10" s="107"/>
      <c r="C10" s="108"/>
      <c r="D10" s="102"/>
      <c r="E10" s="103"/>
      <c r="F10" s="102"/>
      <c r="G10" s="103"/>
    </row>
    <row r="11" spans="1:7" x14ac:dyDescent="0.25">
      <c r="A11" s="93">
        <v>37</v>
      </c>
      <c r="B11" s="109" t="str">
        <f>IF(A11=[1]Список!$A$136,[1]Список!$B$136,IF(A11=[1]Список!$A$137,[1]Список!$B$137,IF(A11=[1]Список!$A$138,[1]Список!$B$138,IF(A11=[1]Список!$A$139,[1]Список!$B$139,IF(A11=[1]Список!$A$140,[1]Список!$B$140,IF(A11=[1]Список!$A$141,[1]Список!$B$141,IF(A11=[1]Список!$A$142,[1]Список!$B$142,IF(A11=[1]Список!$A$143,[1]Список!$B$143,IF(A11=[1]Список!$A$144,[1]Список!$B$144,IF(A11=[1]Список!$A$145,[1]Список!$B$145,IF(A11=[1]Список!$A$146,[1]Список!$B$146,IF(A11=[1]Список!$A$147,[1]Список!$B$147,"Неверно указан номер"))))))))))))</f>
        <v>Бадмаев Евгений</v>
      </c>
      <c r="C11" s="110" t="str">
        <f>IF(A11=[1]Список!$A$136,[1]Список!$C$136,IF(A11=[1]Список!$A$137,[1]Список!$C$137,IF(A11=[1]Список!$A$138,[1]Список!$C$138,IF(A11=[1]Список!$A$139,[1]Список!$C$139,IF(A11=[1]Список!$A$140,[1]Список!$C$140,IF(A11=[1]Список!$A$141,[1]Список!$C$141,IF(A11=[1]Список!$A$142,[1]Список!$C$142,IF(A11=[1]Список!$A$143,[1]Список!$C$143,IF(A11=[1]Список!$A$144,[1]Список!$C$144,IF(A11=[1]Список!$A$145,[1]Список!$C$145,IF(A11=[1]Список!$A$146,[1]Список!$C$146,IF(A11=[1]Список!$A$147,[1]Список!$C$147,"Неверно указан номер"))))))))))))</f>
        <v>Улан-Удэ</v>
      </c>
      <c r="D11" s="110" t="str">
        <f>IF(A11=[1]Список!$A$136,[1]Список!$D$136,IF(A11=[1]Список!$A$137,[1]Список!$D$137,IF(A11=[1]Список!$A$138,[1]Список!$D$138,IF(A11=[1]Список!$A$139,[1]Список!$D$139,IF(A11=[1]Список!$A$140,[1]Список!$D$140,IF(A11=[1]Список!$A$141,[1]Список!$D$141,IF(A11=[1]Список!$A$142,[1]Список!$D$142,IF(A11=[1]Список!$A$143,[1]Список!$D$143,IF(A11=[1]Список!$A$144,[1]Список!$D$144,IF(A11=[1]Список!$A$145,[1]Список!$D$145,IF(A11=[1]Список!$A$146,[1]Список!$D$146,IF(A11=[1]Список!$A$147,[1]Список!$D$147,"Неверно указан номер"))))))))))))</f>
        <v>Бадмаев Е.А.</v>
      </c>
      <c r="E11" s="110" t="str">
        <f>IF(A11=[1]Список!$A$136,[1]Список!$E$136,IF(A11=[1]Список!$A$137,[1]Список!$E$137,IF(A11=[1]Список!$A$138,[1]Список!$E$138,IF(A11=[1]Список!$A$139,[1]Список!$E$139,IF(A11=[1]Список!$A$140,[1]Список!$E$140,IF(A11=[1]Список!$A$141,[1]Список!$E$141,IF(A11=[1]Список!$A$142,[1]Список!$E$142,IF(A11=[1]Список!$A$143,[1]Список!$E$143,IF(A11=[1]Список!$A$144,[1]Список!$E$144,IF(A11=[1]Список!$A$145,[1]Список!$E$145,IF(A11=[1]Список!$A$146,[1]Список!$E$146,IF(A11=[1]Список!$A$147,[1]Список!$E$147,"Неверно указан номер"))))))))))))</f>
        <v>МС</v>
      </c>
      <c r="F11" s="110" t="str">
        <f>IF(A11=[1]Список!$A$136,[1]Список!$F$136,IF(A11=[1]Список!$A$137,[1]Список!$F$137,IF(A11=[1]Список!$A$138,[1]Список!$F$138,IF(A11=[1]Список!$A$139,[1]Список!$F$139,IF(A11=[1]Список!$A$140,[1]Список!$F$140,IF(A11=[1]Список!$A$141,[1]Список!$F$141,IF(A11=[1]Список!$A$142,[1]Список!$F$142,IF(A11=[1]Список!$A$143,[1]Список!$F$143,IF(A11=[1]Список!$A$144,[1]Список!$F$144,IF(A11=[1]Список!$A$145,[1]Список!$F$145,IF(A11=[1]Список!$A$146,[1]Список!$F$146,IF(A11=[1]Список!$A$147,[1]Список!$F$147,"Неверно указан номер"))))))))))))</f>
        <v>Subaru Impreza</v>
      </c>
      <c r="G11" s="110" t="str">
        <f>IF(A11=[1]Список!$A$136,[1]Список!$G$136,IF(A11=[1]Список!$A$137,[1]Список!$G$137,IF(A11=[1]Список!$A$138,[1]Список!$G$138,IF(A11=[1]Список!$A$139,[1]Список!$G$139,IF(A11=[1]Список!$A$140,[1]Список!$G$140,IF(A11=[1]Список!$A$141,[1]Список!$G$141,IF(A11=[1]Список!$A$142,[1]Список!$G$142,IF(A11=[1]Список!$A$143,[1]Список!$G$143,IF(A11=[1]Список!$A$144,[1]Список!$G$144,IF(A11=[1]Список!$A$145,[1]Список!$G$145,IF(A11=[1]Список!$A$146,[1]Список!$G$146,IF(A11=[1]Список!$A$147,[1]Список!$G$147,"Неверно указан номер"))))))))))))</f>
        <v>Д171422</v>
      </c>
    </row>
    <row r="12" spans="1:7" x14ac:dyDescent="0.25">
      <c r="A12" s="93">
        <v>87</v>
      </c>
      <c r="B12" s="109" t="str">
        <f>IF(A12=[1]Список!$A$136,[1]Список!$B$136,IF(A12=[1]Список!$A$137,[1]Список!$B$137,IF(A12=[1]Список!$A$138,[1]Список!$B$138,IF(A12=[1]Список!$A$139,[1]Список!$B$139,IF(A12=[1]Список!$A$140,[1]Список!$B$140,IF(A12=[1]Список!$A$141,[1]Список!$B$141,IF(A12=[1]Список!$A$142,[1]Список!$B$142,IF(A12=[1]Список!$A$143,[1]Список!$B$143,IF(A12=[1]Список!$A$144,[1]Список!$B$144,IF(A12=[1]Список!$A$145,[1]Список!$B$145,IF(A12=[1]Список!$A$146,[1]Список!$B$146,IF(A12=[1]Список!$A$147,[1]Список!$B$147,"Неверно указан номер"))))))))))))</f>
        <v>Бадмаев Александр</v>
      </c>
      <c r="C12" s="110" t="str">
        <f>IF(A12=[1]Список!$A$136,[1]Список!$C$136,IF(A12=[1]Список!$A$137,[1]Список!$C$137,IF(A12=[1]Список!$A$138,[1]Список!$C$138,IF(A12=[1]Список!$A$139,[1]Список!$C$139,IF(A12=[1]Список!$A$140,[1]Список!$C$140,IF(A12=[1]Список!$A$141,[1]Список!$C$141,IF(A12=[1]Список!$A$142,[1]Список!$C$142,IF(A12=[1]Список!$A$143,[1]Список!$C$143,IF(A12=[1]Список!$A$144,[1]Список!$C$144,IF(A12=[1]Список!$A$145,[1]Список!$C$145,IF(A12=[1]Список!$A$146,[1]Список!$C$146,IF(A12=[1]Список!$A$147,[1]Список!$C$147,"Неверно указан номер"))))))))))))</f>
        <v>Улан-Удэ</v>
      </c>
      <c r="D12" s="110" t="str">
        <f>IF(A12=[1]Список!$A$136,[1]Список!$D$136,IF(A12=[1]Список!$A$137,[1]Список!$D$137,IF(A12=[1]Список!$A$138,[1]Список!$D$138,IF(A12=[1]Список!$A$139,[1]Список!$D$139,IF(A12=[1]Список!$A$140,[1]Список!$D$140,IF(A12=[1]Список!$A$141,[1]Список!$D$141,IF(A12=[1]Список!$A$142,[1]Список!$D$142,IF(A12=[1]Список!$A$143,[1]Список!$D$143,IF(A12=[1]Список!$A$144,[1]Список!$D$144,IF(A12=[1]Список!$A$145,[1]Список!$D$145,IF(A12=[1]Список!$A$146,[1]Список!$D$146,IF(A12=[1]Список!$A$147,[1]Список!$D$147,"Неверно указан номер"))))))))))))</f>
        <v>Бадмаев А.Д-С</v>
      </c>
      <c r="E12" s="110" t="str">
        <f>IF(A12=[1]Список!$A$136,[1]Список!$E$136,IF(A12=[1]Список!$A$137,[1]Список!$E$137,IF(A12=[1]Список!$A$138,[1]Список!$E$138,IF(A12=[1]Список!$A$139,[1]Список!$E$139,IF(A12=[1]Список!$A$140,[1]Список!$E$140,IF(A12=[1]Список!$A$141,[1]Список!$E$141,IF(A12=[1]Список!$A$142,[1]Список!$E$142,IF(A12=[1]Список!$A$143,[1]Список!$E$143,IF(A12=[1]Список!$A$144,[1]Список!$E$144,IF(A12=[1]Список!$A$145,[1]Список!$E$145,IF(A12=[1]Список!$A$146,[1]Список!$E$146,IF(A12=[1]Список!$A$147,[1]Список!$E$147,"Неверно указан номер"))))))))))))</f>
        <v>КМС</v>
      </c>
      <c r="F12" s="110" t="str">
        <f>IF(A12=[1]Список!$A$136,[1]Список!$F$136,IF(A12=[1]Список!$A$137,[1]Список!$F$137,IF(A12=[1]Список!$A$138,[1]Список!$F$138,IF(A12=[1]Список!$A$139,[1]Список!$F$139,IF(A12=[1]Список!$A$140,[1]Список!$F$140,IF(A12=[1]Список!$A$141,[1]Список!$F$141,IF(A12=[1]Список!$A$142,[1]Список!$F$142,IF(A12=[1]Список!$A$143,[1]Список!$F$143,IF(A12=[1]Список!$A$144,[1]Список!$F$144,IF(A12=[1]Список!$A$145,[1]Список!$F$145,IF(A12=[1]Список!$A$146,[1]Список!$F$146,IF(A12=[1]Список!$A$147,[1]Список!$F$147,"Неверно указан номер"))))))))))))</f>
        <v>Subaru Impreza</v>
      </c>
      <c r="G12" s="110" t="str">
        <f>IF(A12=[1]Список!$A$136,[1]Список!$G$136,IF(A12=[1]Список!$A$137,[1]Список!$G$137,IF(A12=[1]Список!$A$138,[1]Список!$G$138,IF(A12=[1]Список!$A$139,[1]Список!$G$139,IF(A12=[1]Список!$A$140,[1]Список!$G$140,IF(A12=[1]Список!$A$141,[1]Список!$G$141,IF(A12=[1]Список!$A$142,[1]Список!$G$142,IF(A12=[1]Список!$A$143,[1]Список!$G$143,IF(A12=[1]Список!$A$144,[1]Список!$G$144,IF(A12=[1]Список!$A$145,[1]Список!$G$145,IF(A12=[1]Список!$A$146,[1]Список!$G$146,IF(A12=[1]Список!$A$147,[1]Список!$G$147,"Неверно указан номер"))))))))))))</f>
        <v>Д171423</v>
      </c>
    </row>
    <row r="13" spans="1:7" x14ac:dyDescent="0.25">
      <c r="A13" s="93">
        <v>35</v>
      </c>
      <c r="B13" s="109" t="str">
        <f>IF(A13=[1]Список!$A$136,[1]Список!$B$136,IF(A13=[1]Список!$A$137,[1]Список!$B$137,IF(A13=[1]Список!$A$138,[1]Список!$B$138,IF(A13=[1]Список!$A$139,[1]Список!$B$139,IF(A13=[1]Список!$A$140,[1]Список!$B$140,IF(A13=[1]Список!$A$141,[1]Список!$B$141,IF(A13=[1]Список!$A$142,[1]Список!$B$142,IF(A13=[1]Список!$A$143,[1]Список!$B$143,IF(A13=[1]Список!$A$144,[1]Список!$B$144,IF(A13=[1]Список!$A$145,[1]Список!$B$145,IF(A13=[1]Список!$A$146,[1]Список!$B$146,IF(A13=[1]Список!$A$147,[1]Список!$B$147,"Неверно указан номер"))))))))))))</f>
        <v>Косматов Евгений</v>
      </c>
      <c r="C13" s="110" t="str">
        <f>IF(A13=[1]Список!$A$136,[1]Список!$C$136,IF(A13=[1]Список!$A$137,[1]Список!$C$137,IF(A13=[1]Список!$A$138,[1]Список!$C$138,IF(A13=[1]Список!$A$139,[1]Список!$C$139,IF(A13=[1]Список!$A$140,[1]Список!$C$140,IF(A13=[1]Список!$A$141,[1]Список!$C$141,IF(A13=[1]Список!$A$142,[1]Список!$C$142,IF(A13=[1]Список!$A$143,[1]Список!$C$143,IF(A13=[1]Список!$A$144,[1]Список!$C$144,IF(A13=[1]Список!$A$145,[1]Список!$C$145,IF(A13=[1]Список!$A$146,[1]Список!$C$146,IF(A13=[1]Список!$A$147,[1]Список!$C$147,"Неверно указан номер"))))))))))))</f>
        <v>Чита</v>
      </c>
      <c r="D13" s="110" t="str">
        <f>IF(A13=[1]Список!$A$136,[1]Список!$D$136,IF(A13=[1]Список!$A$137,[1]Список!$D$137,IF(A13=[1]Список!$A$138,[1]Список!$D$138,IF(A13=[1]Список!$A$139,[1]Список!$D$139,IF(A13=[1]Список!$A$140,[1]Список!$D$140,IF(A13=[1]Список!$A$141,[1]Список!$D$141,IF(A13=[1]Список!$A$142,[1]Список!$D$142,IF(A13=[1]Список!$A$143,[1]Список!$D$143,IF(A13=[1]Список!$A$144,[1]Список!$D$144,IF(A13=[1]Список!$A$145,[1]Список!$D$145,IF(A13=[1]Список!$A$146,[1]Список!$D$146,IF(A13=[1]Список!$A$147,[1]Список!$D$147,"Неверно указан номер"))))))))))))</f>
        <v>Косматов Е.В.</v>
      </c>
      <c r="E13" s="110">
        <f>IF(A13=[1]Список!$A$136,[1]Список!$E$136,IF(A13=[1]Список!$A$137,[1]Список!$E$137,IF(A13=[1]Список!$A$138,[1]Список!$E$138,IF(A13=[1]Список!$A$139,[1]Список!$E$139,IF(A13=[1]Список!$A$140,[1]Список!$E$140,IF(A13=[1]Список!$A$141,[1]Список!$E$141,IF(A13=[1]Список!$A$142,[1]Список!$E$142,IF(A13=[1]Список!$A$143,[1]Список!$E$143,IF(A13=[1]Список!$A$144,[1]Список!$E$144,IF(A13=[1]Список!$A$145,[1]Список!$E$145,IF(A13=[1]Список!$A$146,[1]Список!$E$146,IF(A13=[1]Список!$A$147,[1]Список!$E$147,"Неверно указан номер"))))))))))))</f>
        <v>1</v>
      </c>
      <c r="F13" s="110" t="str">
        <f>IF(A13=[1]Список!$A$136,[1]Список!$F$136,IF(A13=[1]Список!$A$137,[1]Список!$F$137,IF(A13=[1]Список!$A$138,[1]Список!$F$138,IF(A13=[1]Список!$A$139,[1]Список!$F$139,IF(A13=[1]Список!$A$140,[1]Список!$F$140,IF(A13=[1]Список!$A$141,[1]Список!$F$141,IF(A13=[1]Список!$A$142,[1]Список!$F$142,IF(A13=[1]Список!$A$143,[1]Список!$F$143,IF(A13=[1]Список!$A$144,[1]Список!$F$144,IF(A13=[1]Список!$A$145,[1]Список!$F$145,IF(A13=[1]Список!$A$146,[1]Список!$F$146,IF(A13=[1]Список!$A$147,[1]Список!$F$147,"Неверно указан номер"))))))))))))</f>
        <v>Subaru Impreza</v>
      </c>
      <c r="G13" s="110" t="str">
        <f>IF(A13=[1]Список!$A$136,[1]Список!$G$136,IF(A13=[1]Список!$A$137,[1]Список!$G$137,IF(A13=[1]Список!$A$138,[1]Список!$G$138,IF(A13=[1]Список!$A$139,[1]Список!$G$139,IF(A13=[1]Список!$A$140,[1]Список!$G$140,IF(A13=[1]Список!$A$141,[1]Список!$G$141,IF(A13=[1]Список!$A$142,[1]Список!$G$142,IF(A13=[1]Список!$A$143,[1]Список!$G$143,IF(A13=[1]Список!$A$144,[1]Список!$G$144,IF(A13=[1]Список!$A$145,[1]Список!$G$145,IF(A13=[1]Список!$A$146,[1]Список!$G$146,IF(A13=[1]Список!$A$147,[1]Список!$G$147,"Неверно указан номер"))))))))))))</f>
        <v>Д171727</v>
      </c>
    </row>
    <row r="14" spans="1:7" x14ac:dyDescent="0.25">
      <c r="A14" s="95">
        <v>20</v>
      </c>
      <c r="B14" s="109" t="str">
        <f>IF(A14=[1]Список!$A$136,[1]Список!$B$136,IF(A14=[1]Список!$A$137,[1]Список!$B$137,IF(A14=[1]Список!$A$138,[1]Список!$B$138,IF(A14=[1]Список!$A$139,[1]Список!$B$139,IF(A14=[1]Список!$A$140,[1]Список!$B$140,IF(A14=[1]Список!$A$141,[1]Список!$B$141,IF(A14=[1]Список!$A$142,[1]Список!$B$142,IF(A14=[1]Список!$A$143,[1]Список!$B$143,IF(A14=[1]Список!$A$144,[1]Список!$B$144,IF(A14=[1]Список!$A$145,[1]Список!$B$145,IF(A14=[1]Список!$A$146,[1]Список!$B$146,IF(A14=[1]Список!$A$147,[1]Список!$B$147,"Неверно указан номер"))))))))))))</f>
        <v>Остроумов Сергей</v>
      </c>
      <c r="C14" s="110" t="str">
        <f>IF(A14=[1]Список!$A$136,[1]Список!$C$136,IF(A14=[1]Список!$A$137,[1]Список!$C$137,IF(A14=[1]Список!$A$138,[1]Список!$C$138,IF(A14=[1]Список!$A$139,[1]Список!$C$139,IF(A14=[1]Список!$A$140,[1]Список!$C$140,IF(A14=[1]Список!$A$141,[1]Список!$C$141,IF(A14=[1]Список!$A$142,[1]Список!$C$142,IF(A14=[1]Список!$A$143,[1]Список!$C$143,IF(A14=[1]Список!$A$144,[1]Список!$C$144,IF(A14=[1]Список!$A$145,[1]Список!$C$145,IF(A14=[1]Список!$A$146,[1]Список!$C$146,IF(A14=[1]Список!$A$147,[1]Список!$C$147,"Неверно указан номер"))))))))))))</f>
        <v>Иркутск</v>
      </c>
      <c r="D14" s="110" t="str">
        <f>IF(A14=[1]Список!$A$136,[1]Список!$D$136,IF(A14=[1]Список!$A$137,[1]Список!$D$137,IF(A14=[1]Список!$A$138,[1]Список!$D$138,IF(A14=[1]Список!$A$139,[1]Список!$D$139,IF(A14=[1]Список!$A$140,[1]Список!$D$140,IF(A14=[1]Список!$A$141,[1]Список!$D$141,IF(A14=[1]Список!$A$142,[1]Список!$D$142,IF(A14=[1]Список!$A$143,[1]Список!$D$143,IF(A14=[1]Список!$A$144,[1]Список!$D$144,IF(A14=[1]Список!$A$145,[1]Список!$D$145,IF(A14=[1]Список!$A$146,[1]Список!$D$146,IF(A14=[1]Список!$A$147,[1]Список!$D$147,"Неверно указан номер"))))))))))))</f>
        <v>Остроумов С.С.</v>
      </c>
      <c r="E14" s="110" t="str">
        <f>IF(A14=[1]Список!$A$136,[1]Список!$E$136,IF(A14=[1]Список!$A$137,[1]Список!$E$137,IF(A14=[1]Список!$A$138,[1]Список!$E$138,IF(A14=[1]Список!$A$139,[1]Список!$E$139,IF(A14=[1]Список!$A$140,[1]Список!$E$140,IF(A14=[1]Список!$A$141,[1]Список!$E$141,IF(A14=[1]Список!$A$142,[1]Список!$E$142,IF(A14=[1]Список!$A$143,[1]Список!$E$143,IF(A14=[1]Список!$A$144,[1]Список!$E$144,IF(A14=[1]Список!$A$145,[1]Список!$E$145,IF(A14=[1]Список!$A$146,[1]Список!$E$146,IF(A14=[1]Список!$A$147,[1]Список!$E$147,"Неверно указан номер"))))))))))))</f>
        <v>КМС</v>
      </c>
      <c r="F14" s="110" t="str">
        <f>IF(A14=[1]Список!$A$136,[1]Список!$F$136,IF(A14=[1]Список!$A$137,[1]Список!$F$137,IF(A14=[1]Список!$A$138,[1]Список!$F$138,IF(A14=[1]Список!$A$139,[1]Список!$F$139,IF(A14=[1]Список!$A$140,[1]Список!$F$140,IF(A14=[1]Список!$A$141,[1]Список!$F$141,IF(A14=[1]Список!$A$142,[1]Список!$F$142,IF(A14=[1]Список!$A$143,[1]Список!$F$143,IF(A14=[1]Список!$A$144,[1]Список!$F$144,IF(A14=[1]Список!$A$145,[1]Список!$F$145,IF(A14=[1]Список!$A$146,[1]Список!$F$146,IF(A14=[1]Список!$A$147,[1]Список!$F$147,"Неверно указан номер"))))))))))))</f>
        <v>Subaru Impreza</v>
      </c>
      <c r="G14" s="110" t="str">
        <f>IF(A14=[1]Список!$A$136,[1]Список!$G$136,IF(A14=[1]Список!$A$137,[1]Список!$G$137,IF(A14=[1]Список!$A$138,[1]Список!$G$138,IF(A14=[1]Список!$A$139,[1]Список!$G$139,IF(A14=[1]Список!$A$140,[1]Список!$G$140,IF(A14=[1]Список!$A$141,[1]Список!$G$141,IF(A14=[1]Список!$A$142,[1]Список!$G$142,IF(A14=[1]Список!$A$143,[1]Список!$G$143,IF(A14=[1]Список!$A$144,[1]Список!$G$144,IF(A14=[1]Список!$A$145,[1]Список!$G$145,IF(A14=[1]Список!$A$146,[1]Список!$G$146,IF(A14=[1]Список!$A$147,[1]Список!$G$147,"Неверно указан номер"))))))))))))</f>
        <v>Д171419</v>
      </c>
    </row>
    <row r="15" spans="1:7" x14ac:dyDescent="0.25">
      <c r="A15" s="93">
        <v>55</v>
      </c>
      <c r="B15" s="109" t="str">
        <f>IF(A15=[1]Список!$A$136,[1]Список!$B$136,IF(A15=[1]Список!$A$137,[1]Список!$B$137,IF(A15=[1]Список!$A$138,[1]Список!$B$138,IF(A15=[1]Список!$A$139,[1]Список!$B$139,IF(A15=[1]Список!$A$140,[1]Список!$B$140,IF(A15=[1]Список!$A$141,[1]Список!$B$141,IF(A15=[1]Список!$A$142,[1]Список!$B$142,IF(A15=[1]Список!$A$143,[1]Список!$B$143,IF(A15=[1]Список!$A$144,[1]Список!$B$144,IF(A15=[1]Список!$A$145,[1]Список!$B$145,IF(A15=[1]Список!$A$146,[1]Список!$B$146,IF(A15=[1]Список!$A$147,[1]Список!$B$147,"Неверно указан номер"))))))))))))</f>
        <v>Арапов Николай</v>
      </c>
      <c r="C15" s="110" t="str">
        <f>IF(A15=[1]Список!$A$136,[1]Список!$C$136,IF(A15=[1]Список!$A$137,[1]Список!$C$137,IF(A15=[1]Список!$A$138,[1]Список!$C$138,IF(A15=[1]Список!$A$139,[1]Список!$C$139,IF(A15=[1]Список!$A$140,[1]Список!$C$140,IF(A15=[1]Список!$A$141,[1]Список!$C$141,IF(A15=[1]Список!$A$142,[1]Список!$C$142,IF(A15=[1]Список!$A$143,[1]Список!$C$143,IF(A15=[1]Список!$A$144,[1]Список!$C$144,IF(A15=[1]Список!$A$145,[1]Список!$C$145,IF(A15=[1]Список!$A$146,[1]Список!$C$146,IF(A15=[1]Список!$A$147,[1]Список!$C$147,"Неверно указан номер"))))))))))))</f>
        <v>Чита</v>
      </c>
      <c r="D15" s="110" t="str">
        <f>IF(A15=[1]Список!$A$136,[1]Список!$D$136,IF(A15=[1]Список!$A$137,[1]Список!$D$137,IF(A15=[1]Список!$A$138,[1]Список!$D$138,IF(A15=[1]Список!$A$139,[1]Список!$D$139,IF(A15=[1]Список!$A$140,[1]Список!$D$140,IF(A15=[1]Список!$A$141,[1]Список!$D$141,IF(A15=[1]Список!$A$142,[1]Список!$D$142,IF(A15=[1]Список!$A$143,[1]Список!$D$143,IF(A15=[1]Список!$A$144,[1]Список!$D$144,IF(A15=[1]Список!$A$145,[1]Список!$D$145,IF(A15=[1]Список!$A$146,[1]Список!$D$146,IF(A15=[1]Список!$A$147,[1]Список!$D$147,"Неверно указан номер"))))))))))))</f>
        <v>Арапов Н.Н.</v>
      </c>
      <c r="E15" s="110" t="str">
        <f>IF(A15=[1]Список!$A$136,[1]Список!$E$136,IF(A15=[1]Список!$A$137,[1]Список!$E$137,IF(A15=[1]Список!$A$138,[1]Список!$E$138,IF(A15=[1]Список!$A$139,[1]Список!$E$139,IF(A15=[1]Список!$A$140,[1]Список!$E$140,IF(A15=[1]Список!$A$141,[1]Список!$E$141,IF(A15=[1]Список!$A$142,[1]Список!$E$142,IF(A15=[1]Список!$A$143,[1]Список!$E$143,IF(A15=[1]Список!$A$144,[1]Список!$E$144,IF(A15=[1]Список!$A$145,[1]Список!$E$145,IF(A15=[1]Список!$A$146,[1]Список!$E$146,IF(A15=[1]Список!$A$147,[1]Список!$E$147,"Неверно указан номер"))))))))))))</f>
        <v>КМС</v>
      </c>
      <c r="F15" s="110" t="str">
        <f>IF(A15=[1]Список!$A$136,[1]Список!$F$136,IF(A15=[1]Список!$A$137,[1]Список!$F$137,IF(A15=[1]Список!$A$138,[1]Список!$F$138,IF(A15=[1]Список!$A$139,[1]Список!$F$139,IF(A15=[1]Список!$A$140,[1]Список!$F$140,IF(A15=[1]Список!$A$141,[1]Список!$F$141,IF(A15=[1]Список!$A$142,[1]Список!$F$142,IF(A15=[1]Список!$A$143,[1]Список!$F$143,IF(A15=[1]Список!$A$144,[1]Список!$F$144,IF(A15=[1]Список!$A$145,[1]Список!$F$145,IF(A15=[1]Список!$A$146,[1]Список!$F$146,IF(A15=[1]Список!$A$147,[1]Список!$F$147,"Неверно указан номер"))))))))))))</f>
        <v>Subaru Impreza</v>
      </c>
      <c r="G15" s="110" t="str">
        <f>IF(A15=[1]Список!$A$136,[1]Список!$G$136,IF(A15=[1]Список!$A$137,[1]Список!$G$137,IF(A15=[1]Список!$A$138,[1]Список!$G$138,IF(A15=[1]Список!$A$139,[1]Список!$G$139,IF(A15=[1]Список!$A$140,[1]Список!$G$140,IF(A15=[1]Список!$A$141,[1]Список!$G$141,IF(A15=[1]Список!$A$142,[1]Список!$G$142,IF(A15=[1]Список!$A$143,[1]Список!$G$143,IF(A15=[1]Список!$A$144,[1]Список!$G$144,IF(A15=[1]Список!$A$145,[1]Список!$G$145,IF(A15=[1]Список!$A$146,[1]Список!$G$146,IF(A15=[1]Список!$A$147,[1]Список!$G$147,"Неверно указан номер"))))))))))))</f>
        <v>Д171426</v>
      </c>
    </row>
    <row r="16" spans="1:7" x14ac:dyDescent="0.25">
      <c r="A16" s="93">
        <v>78</v>
      </c>
      <c r="B16" s="109" t="str">
        <f>IF(A16=[1]Список!$A$136,[1]Список!$B$136,IF(A16=[1]Список!$A$137,[1]Список!$B$137,IF(A16=[1]Список!$A$138,[1]Список!$B$138,IF(A16=[1]Список!$A$139,[1]Список!$B$139,IF(A16=[1]Список!$A$140,[1]Список!$B$140,IF(A16=[1]Список!$A$141,[1]Список!$B$141,IF(A16=[1]Список!$A$142,[1]Список!$B$142,IF(A16=[1]Список!$A$143,[1]Список!$B$143,IF(A16=[1]Список!$A$144,[1]Список!$B$144,IF(A16=[1]Список!$A$145,[1]Список!$B$145,IF(A16=[1]Список!$A$146,[1]Список!$B$146,IF(A16=[1]Список!$A$147,[1]Список!$B$147,"Неверно указан номер"))))))))))))</f>
        <v>Кастрицкий Алексей</v>
      </c>
      <c r="C16" s="110" t="str">
        <f>IF(A16=[1]Список!$A$136,[1]Список!$C$136,IF(A16=[1]Список!$A$137,[1]Список!$C$137,IF(A16=[1]Список!$A$138,[1]Список!$C$138,IF(A16=[1]Список!$A$139,[1]Список!$C$139,IF(A16=[1]Список!$A$140,[1]Список!$C$140,IF(A16=[1]Список!$A$141,[1]Список!$C$141,IF(A16=[1]Список!$A$142,[1]Список!$C$142,IF(A16=[1]Список!$A$143,[1]Список!$C$143,IF(A16=[1]Список!$A$144,[1]Список!$C$144,IF(A16=[1]Список!$A$145,[1]Список!$C$145,IF(A16=[1]Список!$A$146,[1]Список!$C$146,IF(A16=[1]Список!$A$147,[1]Список!$C$147,"Неверно указан номер"))))))))))))</f>
        <v>Чита</v>
      </c>
      <c r="D16" s="110" t="str">
        <f>IF(A16=[1]Список!$A$136,[1]Список!$D$136,IF(A16=[1]Список!$A$137,[1]Список!$D$137,IF(A16=[1]Список!$A$138,[1]Список!$D$138,IF(A16=[1]Список!$A$139,[1]Список!$D$139,IF(A16=[1]Список!$A$140,[1]Список!$D$140,IF(A16=[1]Список!$A$141,[1]Список!$D$141,IF(A16=[1]Список!$A$142,[1]Список!$D$142,IF(A16=[1]Список!$A$143,[1]Список!$D$143,IF(A16=[1]Список!$A$144,[1]Список!$D$144,IF(A16=[1]Список!$A$145,[1]Список!$D$145,IF(A16=[1]Список!$A$146,[1]Список!$D$146,IF(A16=[1]Список!$A$147,[1]Список!$D$147,"Неверно указан номер"))))))))))))</f>
        <v>Кастрицкий А.А.</v>
      </c>
      <c r="E16" s="110" t="str">
        <f>IF(A16=[1]Список!$A$136,[1]Список!$E$136,IF(A16=[1]Список!$A$137,[1]Список!$E$137,IF(A16=[1]Список!$A$138,[1]Список!$E$138,IF(A16=[1]Список!$A$139,[1]Список!$E$139,IF(A16=[1]Список!$A$140,[1]Список!$E$140,IF(A16=[1]Список!$A$141,[1]Список!$E$141,IF(A16=[1]Список!$A$142,[1]Список!$E$142,IF(A16=[1]Список!$A$143,[1]Список!$E$143,IF(A16=[1]Список!$A$144,[1]Список!$E$144,IF(A16=[1]Список!$A$145,[1]Список!$E$145,IF(A16=[1]Список!$A$146,[1]Список!$E$146,IF(A16=[1]Список!$A$147,[1]Список!$E$147,"Неверно указан номер"))))))))))))</f>
        <v>КМС</v>
      </c>
      <c r="F16" s="110" t="str">
        <f>IF(A16=[1]Список!$A$136,[1]Список!$F$136,IF(A16=[1]Список!$A$137,[1]Список!$F$137,IF(A16=[1]Список!$A$138,[1]Список!$F$138,IF(A16=[1]Список!$A$139,[1]Список!$F$139,IF(A16=[1]Список!$A$140,[1]Список!$F$140,IF(A16=[1]Список!$A$141,[1]Список!$F$141,IF(A16=[1]Список!$A$142,[1]Список!$F$142,IF(A16=[1]Список!$A$143,[1]Список!$F$143,IF(A16=[1]Список!$A$144,[1]Список!$F$144,IF(A16=[1]Список!$A$145,[1]Список!$F$145,IF(A16=[1]Список!$A$146,[1]Список!$F$146,IF(A16=[1]Список!$A$147,[1]Список!$F$147,"Неверно указан номер"))))))))))))</f>
        <v>Subaru Impreza</v>
      </c>
      <c r="G16" s="110" t="str">
        <f>IF(A16=[1]Список!$A$136,[1]Список!$G$136,IF(A16=[1]Список!$A$137,[1]Список!$G$137,IF(A16=[1]Список!$A$138,[1]Список!$G$138,IF(A16=[1]Список!$A$139,[1]Список!$G$139,IF(A16=[1]Список!$A$140,[1]Список!$G$140,IF(A16=[1]Список!$A$141,[1]Список!$G$141,IF(A16=[1]Список!$A$142,[1]Список!$G$142,IF(A16=[1]Список!$A$143,[1]Список!$G$143,IF(A16=[1]Список!$A$144,[1]Список!$G$144,IF(A16=[1]Список!$A$145,[1]Список!$G$145,IF(A16=[1]Список!$A$146,[1]Список!$G$146,IF(A16=[1]Список!$A$147,[1]Список!$G$147,"Неверно указан номер"))))))))))))</f>
        <v>Д171427</v>
      </c>
    </row>
    <row r="17" spans="1:7" x14ac:dyDescent="0.25">
      <c r="A17" s="93">
        <v>14</v>
      </c>
      <c r="B17" s="109" t="str">
        <f>IF(A17=[1]Список!$A$136,[1]Список!$B$136,IF(A17=[1]Список!$A$137,[1]Список!$B$137,IF(A17=[1]Список!$A$138,[1]Список!$B$138,IF(A17=[1]Список!$A$139,[1]Список!$B$139,IF(A17=[1]Список!$A$140,[1]Список!$B$140,IF(A17=[1]Список!$A$141,[1]Список!$B$141,IF(A17=[1]Список!$A$142,[1]Список!$B$142,IF(A17=[1]Список!$A$143,[1]Список!$B$143,IF(A17=[1]Список!$A$144,[1]Список!$B$144,IF(A17=[1]Список!$A$145,[1]Список!$B$145,IF(A17=[1]Список!$A$146,[1]Список!$B$146,IF(A17=[1]Список!$A$147,[1]Список!$B$147,"Неверно указан номер"))))))))))))</f>
        <v>Ликоренко Максим</v>
      </c>
      <c r="C17" s="110" t="str">
        <f>IF(A17=[1]Список!$A$136,[1]Список!$C$136,IF(A17=[1]Список!$A$137,[1]Список!$C$137,IF(A17=[1]Список!$A$138,[1]Список!$C$138,IF(A17=[1]Список!$A$139,[1]Список!$C$139,IF(A17=[1]Список!$A$140,[1]Список!$C$140,IF(A17=[1]Список!$A$141,[1]Список!$C$141,IF(A17=[1]Список!$A$142,[1]Список!$C$142,IF(A17=[1]Список!$A$143,[1]Список!$C$143,IF(A17=[1]Список!$A$144,[1]Список!$C$144,IF(A17=[1]Список!$A$145,[1]Список!$C$145,IF(A17=[1]Список!$A$146,[1]Список!$C$146,IF(A17=[1]Список!$A$147,[1]Список!$C$147,"Неверно указан номер"))))))))))))</f>
        <v>Чита</v>
      </c>
      <c r="D17" s="110" t="str">
        <f>IF(A17=[1]Список!$A$136,[1]Список!$D$136,IF(A17=[1]Список!$A$137,[1]Список!$D$137,IF(A17=[1]Список!$A$138,[1]Список!$D$138,IF(A17=[1]Список!$A$139,[1]Список!$D$139,IF(A17=[1]Список!$A$140,[1]Список!$D$140,IF(A17=[1]Список!$A$141,[1]Список!$D$141,IF(A17=[1]Список!$A$142,[1]Список!$D$142,IF(A17=[1]Список!$A$143,[1]Список!$D$143,IF(A17=[1]Список!$A$144,[1]Список!$D$144,IF(A17=[1]Список!$A$145,[1]Список!$D$145,IF(A17=[1]Список!$A$146,[1]Список!$D$146,IF(A17=[1]Список!$A$147,[1]Список!$D$147,"Неверно указан номер"))))))))))))</f>
        <v>Ликоренко М.А.</v>
      </c>
      <c r="E17" s="110" t="str">
        <f>IF(A17=[1]Список!$A$136,[1]Список!$E$136,IF(A17=[1]Список!$A$137,[1]Список!$E$137,IF(A17=[1]Список!$A$138,[1]Список!$E$138,IF(A17=[1]Список!$A$139,[1]Список!$E$139,IF(A17=[1]Список!$A$140,[1]Список!$E$140,IF(A17=[1]Список!$A$141,[1]Список!$E$141,IF(A17=[1]Список!$A$142,[1]Список!$E$142,IF(A17=[1]Список!$A$143,[1]Список!$E$143,IF(A17=[1]Список!$A$144,[1]Список!$E$144,IF(A17=[1]Список!$A$145,[1]Список!$E$145,IF(A17=[1]Список!$A$146,[1]Список!$E$146,IF(A17=[1]Список!$A$147,[1]Список!$E$147,"Неверно указан номер"))))))))))))</f>
        <v>КМС</v>
      </c>
      <c r="F17" s="110" t="str">
        <f>IF(A17=[1]Список!$A$136,[1]Список!$F$136,IF(A17=[1]Список!$A$137,[1]Список!$F$137,IF(A17=[1]Список!$A$138,[1]Список!$F$138,IF(A17=[1]Список!$A$139,[1]Список!$F$139,IF(A17=[1]Список!$A$140,[1]Список!$F$140,IF(A17=[1]Список!$A$141,[1]Список!$F$141,IF(A17=[1]Список!$A$142,[1]Список!$F$142,IF(A17=[1]Список!$A$143,[1]Список!$F$143,IF(A17=[1]Список!$A$144,[1]Список!$F$144,IF(A17=[1]Список!$A$145,[1]Список!$F$145,IF(A17=[1]Список!$A$146,[1]Список!$F$146,IF(A17=[1]Список!$A$147,[1]Список!$F$147,"Неверно указан номер"))))))))))))</f>
        <v>Subaru Impreza</v>
      </c>
      <c r="G17" s="110" t="str">
        <f>IF(A17=[1]Список!$A$136,[1]Список!$G$136,IF(A17=[1]Список!$A$137,[1]Список!$G$137,IF(A17=[1]Список!$A$138,[1]Список!$G$138,IF(A17=[1]Список!$A$139,[1]Список!$G$139,IF(A17=[1]Список!$A$140,[1]Список!$G$140,IF(A17=[1]Список!$A$141,[1]Список!$G$141,IF(A17=[1]Список!$A$142,[1]Список!$G$142,IF(A17=[1]Список!$A$143,[1]Список!$G$143,IF(A17=[1]Список!$A$144,[1]Список!$G$144,IF(A17=[1]Список!$A$145,[1]Список!$G$145,IF(A17=[1]Список!$A$146,[1]Список!$G$146,IF(A17=[1]Список!$A$147,[1]Список!$G$147,"Неверно указан номер"))))))))))))</f>
        <v>Д171430</v>
      </c>
    </row>
    <row r="18" spans="1:7" x14ac:dyDescent="0.25">
      <c r="A18" s="93">
        <v>19</v>
      </c>
      <c r="B18" s="109" t="str">
        <f>IF(A18=[1]Список!$A$136,[1]Список!$B$136,IF(A18=[1]Список!$A$137,[1]Список!$B$137,IF(A18=[1]Список!$A$138,[1]Список!$B$138,IF(A18=[1]Список!$A$139,[1]Список!$B$139,IF(A18=[1]Список!$A$140,[1]Список!$B$140,IF(A18=[1]Список!$A$141,[1]Список!$B$141,IF(A18=[1]Список!$A$142,[1]Список!$B$142,IF(A18=[1]Список!$A$143,[1]Список!$B$143,IF(A18=[1]Список!$A$144,[1]Список!$B$144,IF(A18=[1]Список!$A$145,[1]Список!$B$145,IF(A18=[1]Список!$A$146,[1]Список!$B$146,IF(A18=[1]Список!$A$147,[1]Список!$B$147,"Неверно указан номер"))))))))))))</f>
        <v>Щукин Дмитрий</v>
      </c>
      <c r="C18" s="110" t="str">
        <f>IF(A18=[1]Список!$A$136,[1]Список!$C$136,IF(A18=[1]Список!$A$137,[1]Список!$C$137,IF(A18=[1]Список!$A$138,[1]Список!$C$138,IF(A18=[1]Список!$A$139,[1]Список!$C$139,IF(A18=[1]Список!$A$140,[1]Список!$C$140,IF(A18=[1]Список!$A$141,[1]Список!$C$141,IF(A18=[1]Список!$A$142,[1]Список!$C$142,IF(A18=[1]Список!$A$143,[1]Список!$C$143,IF(A18=[1]Список!$A$144,[1]Список!$C$144,IF(A18=[1]Список!$A$145,[1]Список!$C$145,IF(A18=[1]Список!$A$146,[1]Список!$C$146,IF(A18=[1]Список!$A$147,[1]Список!$C$147,"Неверно указан номер"))))))))))))</f>
        <v>Улан-Удэ</v>
      </c>
      <c r="D18" s="110" t="str">
        <f>IF(A18=[1]Список!$A$136,[1]Список!$D$136,IF(A18=[1]Список!$A$137,[1]Список!$D$137,IF(A18=[1]Список!$A$138,[1]Список!$D$138,IF(A18=[1]Список!$A$139,[1]Список!$D$139,IF(A18=[1]Список!$A$140,[1]Список!$D$140,IF(A18=[1]Список!$A$141,[1]Список!$D$141,IF(A18=[1]Список!$A$142,[1]Список!$D$142,IF(A18=[1]Список!$A$143,[1]Список!$D$143,IF(A18=[1]Список!$A$144,[1]Список!$D$144,IF(A18=[1]Список!$A$145,[1]Список!$D$145,IF(A18=[1]Список!$A$146,[1]Список!$D$146,IF(A18=[1]Список!$A$147,[1]Список!$D$147,"Неверно указан номер"))))))))))))</f>
        <v>Щукин Д.Н.</v>
      </c>
      <c r="E18" s="110" t="str">
        <f>IF(A18=[1]Список!$A$136,[1]Список!$E$136,IF(A18=[1]Список!$A$137,[1]Список!$E$137,IF(A18=[1]Список!$A$138,[1]Список!$E$138,IF(A18=[1]Список!$A$139,[1]Список!$E$139,IF(A18=[1]Список!$A$140,[1]Список!$E$140,IF(A18=[1]Список!$A$141,[1]Список!$E$141,IF(A18=[1]Список!$A$142,[1]Список!$E$142,IF(A18=[1]Список!$A$143,[1]Список!$E$143,IF(A18=[1]Список!$A$144,[1]Список!$E$144,IF(A18=[1]Список!$A$145,[1]Список!$E$145,IF(A18=[1]Список!$A$146,[1]Список!$E$146,IF(A18=[1]Список!$A$147,[1]Список!$E$147,"Неверно указан номер"))))))))))))</f>
        <v>КМС</v>
      </c>
      <c r="F18" s="110" t="str">
        <f>IF(A18=[1]Список!$A$136,[1]Список!$F$136,IF(A18=[1]Список!$A$137,[1]Список!$F$137,IF(A18=[1]Список!$A$138,[1]Список!$F$138,IF(A18=[1]Список!$A$139,[1]Список!$F$139,IF(A18=[1]Список!$A$140,[1]Список!$F$140,IF(A18=[1]Список!$A$141,[1]Список!$F$141,IF(A18=[1]Список!$A$142,[1]Список!$F$142,IF(A18=[1]Список!$A$143,[1]Список!$F$143,IF(A18=[1]Список!$A$144,[1]Список!$F$144,IF(A18=[1]Список!$A$145,[1]Список!$F$145,IF(A18=[1]Список!$A$146,[1]Список!$F$146,IF(A18=[1]Список!$A$147,[1]Список!$F$147,"Неверно указан номер"))))))))))))</f>
        <v>Mitsubishi Lancer</v>
      </c>
      <c r="G18" s="110" t="str">
        <f>IF(A18=[1]Список!$A$136,[1]Список!$G$136,IF(A18=[1]Список!$A$137,[1]Список!$G$137,IF(A18=[1]Список!$A$138,[1]Список!$G$138,IF(A18=[1]Список!$A$139,[1]Список!$G$139,IF(A18=[1]Список!$A$140,[1]Список!$G$140,IF(A18=[1]Список!$A$141,[1]Список!$G$141,IF(A18=[1]Список!$A$142,[1]Список!$G$142,IF(A18=[1]Список!$A$143,[1]Список!$G$143,IF(A18=[1]Список!$A$144,[1]Список!$G$144,IF(A18=[1]Список!$A$145,[1]Список!$G$145,IF(A18=[1]Список!$A$146,[1]Список!$G$146,IF(A18=[1]Список!$A$147,[1]Список!$G$147,"Неверно указан номер"))))))))))))</f>
        <v>Д171425</v>
      </c>
    </row>
    <row r="19" spans="1:7" x14ac:dyDescent="0.25">
      <c r="A19" s="93"/>
      <c r="B19" s="109">
        <f>IF(A19=[1]Список!$A$136,[1]Список!$B$136,IF(A19=[1]Список!$A$137,[1]Список!$B$137,IF(A19=[1]Список!$A$138,[1]Список!$B$138,IF(A19=[1]Список!$A$139,[1]Список!$B$139,IF(A19=[1]Список!$A$140,[1]Список!$B$140,IF(A19=[1]Список!$A$141,[1]Список!$B$141,IF(A19=[1]Список!$A$142,[1]Список!$B$142,IF(A19=[1]Список!$A$143,[1]Список!$B$143,IF(A19=[1]Список!$A$144,[1]Список!$B$144,IF(A19=[1]Список!$A$145,[1]Список!$B$145,IF(A19=[1]Список!$A$146,[1]Список!$B$146,IF(A19=[1]Список!$A$147,[1]Список!$B$147,"Неверно указан номер"))))))))))))</f>
        <v>0</v>
      </c>
      <c r="C19" s="110">
        <f>IF(A19=[1]Список!$A$136,[1]Список!$C$136,IF(A19=[1]Список!$A$137,[1]Список!$C$137,IF(A19=[1]Список!$A$138,[1]Список!$C$138,IF(A19=[1]Список!$A$139,[1]Список!$C$139,IF(A19=[1]Список!$A$140,[1]Список!$C$140,IF(A19=[1]Список!$A$141,[1]Список!$C$141,IF(A19=[1]Список!$A$142,[1]Список!$C$142,IF(A19=[1]Список!$A$143,[1]Список!$C$143,IF(A19=[1]Список!$A$144,[1]Список!$C$144,IF(A19=[1]Список!$A$145,[1]Список!$C$145,IF(A19=[1]Список!$A$146,[1]Список!$C$146,IF(A19=[1]Список!$A$147,[1]Список!$C$147,"Неверно указан номер"))))))))))))</f>
        <v>0</v>
      </c>
      <c r="D19" s="110">
        <f>IF(A19=[1]Список!$A$136,[1]Список!$D$136,IF(A19=[1]Список!$A$137,[1]Список!$D$137,IF(A19=[1]Список!$A$138,[1]Список!$D$138,IF(A19=[1]Список!$A$139,[1]Список!$D$139,IF(A19=[1]Список!$A$140,[1]Список!$D$140,IF(A19=[1]Список!$A$141,[1]Список!$D$141,IF(A19=[1]Список!$A$142,[1]Список!$D$142,IF(A19=[1]Список!$A$143,[1]Список!$D$143,IF(A19=[1]Список!$A$144,[1]Список!$D$144,IF(A19=[1]Список!$A$145,[1]Список!$D$145,IF(A19=[1]Список!$A$146,[1]Список!$D$146,IF(A19=[1]Список!$A$147,[1]Список!$D$147,"Неверно указан номер"))))))))))))</f>
        <v>0</v>
      </c>
      <c r="E19" s="110">
        <f>IF(A19=[1]Список!$A$136,[1]Список!$E$136,IF(A19=[1]Список!$A$137,[1]Список!$E$137,IF(A19=[1]Список!$A$138,[1]Список!$E$138,IF(A19=[1]Список!$A$139,[1]Список!$E$139,IF(A19=[1]Список!$A$140,[1]Список!$E$140,IF(A19=[1]Список!$A$141,[1]Список!$E$141,IF(A19=[1]Список!$A$142,[1]Список!$E$142,IF(A19=[1]Список!$A$143,[1]Список!$E$143,IF(A19=[1]Список!$A$144,[1]Список!$E$144,IF(A19=[1]Список!$A$145,[1]Список!$E$145,IF(A19=[1]Список!$A$146,[1]Список!$E$146,IF(A19=[1]Список!$A$147,[1]Список!$E$147,"Неверно указан номер"))))))))))))</f>
        <v>0</v>
      </c>
      <c r="F19" s="110">
        <f>IF(A19=[1]Список!$A$136,[1]Список!$F$136,IF(A19=[1]Список!$A$137,[1]Список!$F$137,IF(A19=[1]Список!$A$138,[1]Список!$F$138,IF(A19=[1]Список!$A$139,[1]Список!$F$139,IF(A19=[1]Список!$A$140,[1]Список!$F$140,IF(A19=[1]Список!$A$141,[1]Список!$F$141,IF(A19=[1]Список!$A$142,[1]Список!$F$142,IF(A19=[1]Список!$A$143,[1]Список!$F$143,IF(A19=[1]Список!$A$144,[1]Список!$F$144,IF(A19=[1]Список!$A$145,[1]Список!$F$145,IF(A19=[1]Список!$A$146,[1]Список!$F$146,IF(A19=[1]Список!$A$147,[1]Список!$F$147,"Неверно указан номер"))))))))))))</f>
        <v>0</v>
      </c>
      <c r="G19" s="110">
        <f>IF(A19=[1]Список!$A$136,[1]Список!$G$136,IF(A19=[1]Список!$A$137,[1]Список!$G$137,IF(A19=[1]Список!$A$138,[1]Список!$G$138,IF(A19=[1]Список!$A$139,[1]Список!$G$139,IF(A19=[1]Список!$A$140,[1]Список!$G$140,IF(A19=[1]Список!$A$141,[1]Список!$G$141,IF(A19=[1]Список!$A$142,[1]Список!$G$142,IF(A19=[1]Список!$A$143,[1]Список!$G$143,IF(A19=[1]Список!$A$144,[1]Список!$G$144,IF(A19=[1]Список!$A$145,[1]Список!$G$145,IF(A19=[1]Список!$A$146,[1]Список!$G$146,IF(A19=[1]Список!$A$147,[1]Список!$G$147,"Неверно указан номер"))))))))))))</f>
        <v>0</v>
      </c>
    </row>
    <row r="20" spans="1:7" x14ac:dyDescent="0.25">
      <c r="A20" s="93"/>
      <c r="B20" s="109">
        <f>IF(A20=[1]Список!$A$136,[1]Список!$B$136,IF(A20=[1]Список!$A$137,[1]Список!$B$137,IF(A20=[1]Список!$A$138,[1]Список!$B$138,IF(A20=[1]Список!$A$139,[1]Список!$B$139,IF(A20=[1]Список!$A$140,[1]Список!$B$140,IF(A20=[1]Список!$A$141,[1]Список!$B$141,IF(A20=[1]Список!$A$142,[1]Список!$B$142,IF(A20=[1]Список!$A$143,[1]Список!$B$143,IF(A20=[1]Список!$A$144,[1]Список!$B$144,IF(A20=[1]Список!$A$145,[1]Список!$B$145,IF(A20=[1]Список!$A$146,[1]Список!$B$146,IF(A20=[1]Список!$A$147,[1]Список!$B$147,"Неверно указан номер"))))))))))))</f>
        <v>0</v>
      </c>
      <c r="C20" s="110">
        <f>IF(A20=[1]Список!$A$136,[1]Список!$C$136,IF(A20=[1]Список!$A$137,[1]Список!$C$137,IF(A20=[1]Список!$A$138,[1]Список!$C$138,IF(A20=[1]Список!$A$139,[1]Список!$C$139,IF(A20=[1]Список!$A$140,[1]Список!$C$140,IF(A20=[1]Список!$A$141,[1]Список!$C$141,IF(A20=[1]Список!$A$142,[1]Список!$C$142,IF(A20=[1]Список!$A$143,[1]Список!$C$143,IF(A20=[1]Список!$A$144,[1]Список!$C$144,IF(A20=[1]Список!$A$145,[1]Список!$C$145,IF(A20=[1]Список!$A$146,[1]Список!$C$146,IF(A20=[1]Список!$A$147,[1]Список!$C$147,"Неверно указан номер"))))))))))))</f>
        <v>0</v>
      </c>
      <c r="D20" s="110">
        <f>IF(A20=[1]Список!$A$136,[1]Список!$D$136,IF(A20=[1]Список!$A$137,[1]Список!$D$137,IF(A20=[1]Список!$A$138,[1]Список!$D$138,IF(A20=[1]Список!$A$139,[1]Список!$D$139,IF(A20=[1]Список!$A$140,[1]Список!$D$140,IF(A20=[1]Список!$A$141,[1]Список!$D$141,IF(A20=[1]Список!$A$142,[1]Список!$D$142,IF(A20=[1]Список!$A$143,[1]Список!$D$143,IF(A20=[1]Список!$A$144,[1]Список!$D$144,IF(A20=[1]Список!$A$145,[1]Список!$D$145,IF(A20=[1]Список!$A$146,[1]Список!$D$146,IF(A20=[1]Список!$A$147,[1]Список!$D$147,"Неверно указан номер"))))))))))))</f>
        <v>0</v>
      </c>
      <c r="E20" s="110">
        <f>IF(A20=[1]Список!$A$136,[1]Список!$E$136,IF(A20=[1]Список!$A$137,[1]Список!$E$137,IF(A20=[1]Список!$A$138,[1]Список!$E$138,IF(A20=[1]Список!$A$139,[1]Список!$E$139,IF(A20=[1]Список!$A$140,[1]Список!$E$140,IF(A20=[1]Список!$A$141,[1]Список!$E$141,IF(A20=[1]Список!$A$142,[1]Список!$E$142,IF(A20=[1]Список!$A$143,[1]Список!$E$143,IF(A20=[1]Список!$A$144,[1]Список!$E$144,IF(A20=[1]Список!$A$145,[1]Список!$E$145,IF(A20=[1]Список!$A$146,[1]Список!$E$146,IF(A20=[1]Список!$A$147,[1]Список!$E$147,"Неверно указан номер"))))))))))))</f>
        <v>0</v>
      </c>
      <c r="F20" s="110">
        <f>IF(A20=[1]Список!$A$136,[1]Список!$F$136,IF(A20=[1]Список!$A$137,[1]Список!$F$137,IF(A20=[1]Список!$A$138,[1]Список!$F$138,IF(A20=[1]Список!$A$139,[1]Список!$F$139,IF(A20=[1]Список!$A$140,[1]Список!$F$140,IF(A20=[1]Список!$A$141,[1]Список!$F$141,IF(A20=[1]Список!$A$142,[1]Список!$F$142,IF(A20=[1]Список!$A$143,[1]Список!$F$143,IF(A20=[1]Список!$A$144,[1]Список!$F$144,IF(A20=[1]Список!$A$145,[1]Список!$F$145,IF(A20=[1]Список!$A$146,[1]Список!$F$146,IF(A20=[1]Список!$A$147,[1]Список!$F$147,"Неверно указан номер"))))))))))))</f>
        <v>0</v>
      </c>
      <c r="G20" s="110">
        <f>IF(A20=[1]Список!$A$136,[1]Список!$G$136,IF(A20=[1]Список!$A$137,[1]Список!$G$137,IF(A20=[1]Список!$A$138,[1]Список!$G$138,IF(A20=[1]Список!$A$139,[1]Список!$G$139,IF(A20=[1]Список!$A$140,[1]Список!$G$140,IF(A20=[1]Список!$A$141,[1]Список!$G$141,IF(A20=[1]Список!$A$142,[1]Список!$G$142,IF(A20=[1]Список!$A$143,[1]Список!$G$143,IF(A20=[1]Список!$A$144,[1]Список!$G$144,IF(A20=[1]Список!$A$145,[1]Список!$G$145,IF(A20=[1]Список!$A$146,[1]Список!$G$146,IF(A20=[1]Список!$A$147,[1]Список!$G$147,"Неверно указан номер"))))))))))))</f>
        <v>0</v>
      </c>
    </row>
    <row r="21" spans="1:7" x14ac:dyDescent="0.25">
      <c r="A21" s="82"/>
      <c r="B21" s="109">
        <f>IF(A21=[1]Список!$A$136,[1]Список!$B$136,IF(A21=[1]Список!$A$137,[1]Список!$B$137,IF(A21=[1]Список!$A$138,[1]Список!$B$138,IF(A21=[1]Список!$A$139,[1]Список!$B$139,IF(A21=[1]Список!$A$140,[1]Список!$B$140,IF(A21=[1]Список!$A$141,[1]Список!$B$141,IF(A21=[1]Список!$A$142,[1]Список!$B$142,IF(A21=[1]Список!$A$143,[1]Список!$B$143,IF(A21=[1]Список!$A$144,[1]Список!$B$144,IF(A21=[1]Список!$A$145,[1]Список!$B$145,IF(A21=[1]Список!$A$146,[1]Список!$B$146,IF(A21=[1]Список!$A$147,[1]Список!$B$147,"Неверно указан номер"))))))))))))</f>
        <v>0</v>
      </c>
      <c r="C21" s="110">
        <f>IF(A21=[1]Список!$A$136,[1]Список!$C$136,IF(A21=[1]Список!$A$137,[1]Список!$C$137,IF(A21=[1]Список!$A$138,[1]Список!$C$138,IF(A21=[1]Список!$A$139,[1]Список!$C$139,IF(A21=[1]Список!$A$140,[1]Список!$C$140,IF(A21=[1]Список!$A$141,[1]Список!$C$141,IF(A21=[1]Список!$A$142,[1]Список!$C$142,IF(A21=[1]Список!$A$143,[1]Список!$C$143,IF(A21=[1]Список!$A$144,[1]Список!$C$144,IF(A21=[1]Список!$A$145,[1]Список!$C$145,IF(A21=[1]Список!$A$146,[1]Список!$C$146,IF(A21=[1]Список!$A$147,[1]Список!$C$147,"Неверно указан номер"))))))))))))</f>
        <v>0</v>
      </c>
      <c r="D21" s="110">
        <f>IF(A21=[1]Список!$A$136,[1]Список!$D$136,IF(A21=[1]Список!$A$137,[1]Список!$D$137,IF(A21=[1]Список!$A$138,[1]Список!$D$138,IF(A21=[1]Список!$A$139,[1]Список!$D$139,IF(A21=[1]Список!$A$140,[1]Список!$D$140,IF(A21=[1]Список!$A$141,[1]Список!$D$141,IF(A21=[1]Список!$A$142,[1]Список!$D$142,IF(A21=[1]Список!$A$143,[1]Список!$D$143,IF(A21=[1]Список!$A$144,[1]Список!$D$144,IF(A21=[1]Список!$A$145,[1]Список!$D$145,IF(A21=[1]Список!$A$146,[1]Список!$D$146,IF(A21=[1]Список!$A$147,[1]Список!$D$147,"Неверно указан номер"))))))))))))</f>
        <v>0</v>
      </c>
      <c r="E21" s="110">
        <f>IF(A21=[1]Список!$A$136,[1]Список!$E$136,IF(A21=[1]Список!$A$137,[1]Список!$E$137,IF(A21=[1]Список!$A$138,[1]Список!$E$138,IF(A21=[1]Список!$A$139,[1]Список!$E$139,IF(A21=[1]Список!$A$140,[1]Список!$E$140,IF(A21=[1]Список!$A$141,[1]Список!$E$141,IF(A21=[1]Список!$A$142,[1]Список!$E$142,IF(A21=[1]Список!$A$143,[1]Список!$E$143,IF(A21=[1]Список!$A$144,[1]Список!$E$144,IF(A21=[1]Список!$A$145,[1]Список!$E$145,IF(A21=[1]Список!$A$146,[1]Список!$E$146,IF(A21=[1]Список!$A$147,[1]Список!$E$147,"Неверно указан номер"))))))))))))</f>
        <v>0</v>
      </c>
      <c r="F21" s="110">
        <f>IF(A21=[1]Список!$A$136,[1]Список!$F$136,IF(A21=[1]Список!$A$137,[1]Список!$F$137,IF(A21=[1]Список!$A$138,[1]Список!$F$138,IF(A21=[1]Список!$A$139,[1]Список!$F$139,IF(A21=[1]Список!$A$140,[1]Список!$F$140,IF(A21=[1]Список!$A$141,[1]Список!$F$141,IF(A21=[1]Список!$A$142,[1]Список!$F$142,IF(A21=[1]Список!$A$143,[1]Список!$F$143,IF(A21=[1]Список!$A$144,[1]Список!$F$144,IF(A21=[1]Список!$A$145,[1]Список!$F$145,IF(A21=[1]Список!$A$146,[1]Список!$F$146,IF(A21=[1]Список!$A$147,[1]Список!$F$147,"Неверно указан номер"))))))))))))</f>
        <v>0</v>
      </c>
      <c r="G21" s="110">
        <f>IF(A21=[1]Список!$A$136,[1]Список!$G$136,IF(A21=[1]Список!$A$137,[1]Список!$G$137,IF(A21=[1]Список!$A$138,[1]Список!$G$138,IF(A21=[1]Список!$A$139,[1]Список!$G$139,IF(A21=[1]Список!$A$140,[1]Список!$G$140,IF(A21=[1]Список!$A$141,[1]Список!$G$141,IF(A21=[1]Список!$A$142,[1]Список!$G$142,IF(A21=[1]Список!$A$143,[1]Список!$G$143,IF(A21=[1]Список!$A$144,[1]Список!$G$144,IF(A21=[1]Список!$A$145,[1]Список!$G$145,IF(A21=[1]Список!$A$146,[1]Список!$G$146,IF(A21=[1]Список!$A$147,[1]Список!$G$147,"Неверно указан номер"))))))))))))</f>
        <v>0</v>
      </c>
    </row>
    <row r="22" spans="1:7" x14ac:dyDescent="0.25">
      <c r="A22" s="85"/>
      <c r="B22" s="109">
        <f>IF(A22=[1]Список!$A$136,[1]Список!$B$136,IF(A22=[1]Список!$A$137,[1]Список!$B$137,IF(A22=[1]Список!$A$138,[1]Список!$B$138,IF(A22=[1]Список!$A$139,[1]Список!$B$139,IF(A22=[1]Список!$A$140,[1]Список!$B$140,IF(A22=[1]Список!$A$141,[1]Список!$B$141,IF(A22=[1]Список!$A$142,[1]Список!$B$142,IF(A22=[1]Список!$A$143,[1]Список!$B$143,IF(A22=[1]Список!$A$144,[1]Список!$B$144,IF(A22=[1]Список!$A$145,[1]Список!$B$145,IF(A22=[1]Список!$A$146,[1]Список!$B$146,IF(A22=[1]Список!$A$147,[1]Список!$B$147,"Неверно указан номер"))))))))))))</f>
        <v>0</v>
      </c>
      <c r="C22" s="110">
        <f>IF(A22=[1]Список!$A$136,[1]Список!$C$136,IF(A22=[1]Список!$A$137,[1]Список!$C$137,IF(A22=[1]Список!$A$138,[1]Список!$C$138,IF(A22=[1]Список!$A$139,[1]Список!$C$139,IF(A22=[1]Список!$A$140,[1]Список!$C$140,IF(A22=[1]Список!$A$141,[1]Список!$C$141,IF(A22=[1]Список!$A$142,[1]Список!$C$142,IF(A22=[1]Список!$A$143,[1]Список!$C$143,IF(A22=[1]Список!$A$144,[1]Список!$C$144,IF(A22=[1]Список!$A$145,[1]Список!$C$145,IF(A22=[1]Список!$A$146,[1]Список!$C$146,IF(A22=[1]Список!$A$147,[1]Список!$C$147,"Неверно указан номер"))))))))))))</f>
        <v>0</v>
      </c>
      <c r="D22" s="110">
        <f>IF(A22=[1]Список!$A$136,[1]Список!$D$136,IF(A22=[1]Список!$A$137,[1]Список!$D$137,IF(A22=[1]Список!$A$138,[1]Список!$D$138,IF(A22=[1]Список!$A$139,[1]Список!$D$139,IF(A22=[1]Список!$A$140,[1]Список!$D$140,IF(A22=[1]Список!$A$141,[1]Список!$D$141,IF(A22=[1]Список!$A$142,[1]Список!$D$142,IF(A22=[1]Список!$A$143,[1]Список!$D$143,IF(A22=[1]Список!$A$144,[1]Список!$D$144,IF(A22=[1]Список!$A$145,[1]Список!$D$145,IF(A22=[1]Список!$A$146,[1]Список!$D$146,IF(A22=[1]Список!$A$147,[1]Список!$D$147,"Неверно указан номер"))))))))))))</f>
        <v>0</v>
      </c>
      <c r="E22" s="110">
        <f>IF(A22=[1]Список!$A$136,[1]Список!$E$136,IF(A22=[1]Список!$A$137,[1]Список!$E$137,IF(A22=[1]Список!$A$138,[1]Список!$E$138,IF(A22=[1]Список!$A$139,[1]Список!$E$139,IF(A22=[1]Список!$A$140,[1]Список!$E$140,IF(A22=[1]Список!$A$141,[1]Список!$E$141,IF(A22=[1]Список!$A$142,[1]Список!$E$142,IF(A22=[1]Список!$A$143,[1]Список!$E$143,IF(A22=[1]Список!$A$144,[1]Список!$E$144,IF(A22=[1]Список!$A$145,[1]Список!$E$145,IF(A22=[1]Список!$A$146,[1]Список!$E$146,IF(A22=[1]Список!$A$147,[1]Список!$E$147,"Неверно указан номер"))))))))))))</f>
        <v>0</v>
      </c>
      <c r="F22" s="110">
        <f>IF(A22=[1]Список!$A$136,[1]Список!$F$136,IF(A22=[1]Список!$A$137,[1]Список!$F$137,IF(A22=[1]Список!$A$138,[1]Список!$F$138,IF(A22=[1]Список!$A$139,[1]Список!$F$139,IF(A22=[1]Список!$A$140,[1]Список!$F$140,IF(A22=[1]Список!$A$141,[1]Список!$F$141,IF(A22=[1]Список!$A$142,[1]Список!$F$142,IF(A22=[1]Список!$A$143,[1]Список!$F$143,IF(A22=[1]Список!$A$144,[1]Список!$F$144,IF(A22=[1]Список!$A$145,[1]Список!$F$145,IF(A22=[1]Список!$A$146,[1]Список!$F$146,IF(A22=[1]Список!$A$147,[1]Список!$F$147,"Неверно указан номер"))))))))))))</f>
        <v>0</v>
      </c>
      <c r="G22" s="110">
        <f>IF(A22=[1]Список!$A$136,[1]Список!$G$136,IF(A22=[1]Список!$A$137,[1]Список!$G$137,IF(A22=[1]Список!$A$138,[1]Список!$G$138,IF(A22=[1]Список!$A$139,[1]Список!$G$139,IF(A22=[1]Список!$A$140,[1]Список!$G$140,IF(A22=[1]Список!$A$141,[1]Список!$G$141,IF(A22=[1]Список!$A$142,[1]Список!$G$142,IF(A22=[1]Список!$A$143,[1]Список!$G$143,IF(A22=[1]Список!$A$144,[1]Список!$G$144,IF(A22=[1]Список!$A$145,[1]Список!$G$145,IF(A22=[1]Список!$A$146,[1]Список!$G$146,IF(A22=[1]Список!$A$147,[1]Список!$G$147,"Неверно указан номер"))))))))))))</f>
        <v>0</v>
      </c>
    </row>
    <row r="24" spans="1:7" x14ac:dyDescent="0.25">
      <c r="A24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4" s="29"/>
      <c r="C24" s="29"/>
      <c r="D24" s="29"/>
      <c r="E24" s="29"/>
      <c r="F24" s="29"/>
      <c r="G24" s="29"/>
    </row>
    <row r="25" spans="1:7" x14ac:dyDescent="0.25">
      <c r="A25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5" s="29"/>
      <c r="C25" s="29"/>
      <c r="D25" s="29"/>
      <c r="E25" s="29"/>
      <c r="F25" s="29"/>
      <c r="G25" s="29"/>
    </row>
    <row r="26" spans="1:7" x14ac:dyDescent="0.25">
      <c r="A26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6" s="29"/>
      <c r="C26" s="29"/>
      <c r="D26" s="29"/>
      <c r="E26" s="29"/>
      <c r="F26" s="29"/>
      <c r="G26" s="29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x14ac:dyDescent="0.25">
      <c r="A28" s="29"/>
      <c r="B28" s="29"/>
      <c r="C28" s="29"/>
      <c r="D28" s="29"/>
      <c r="E28" s="29"/>
      <c r="F28" s="29"/>
      <c r="G28" s="29"/>
    </row>
    <row r="29" spans="1:7" x14ac:dyDescent="0.25">
      <c r="A29" s="29"/>
      <c r="B29" s="29"/>
      <c r="C29" s="29"/>
      <c r="D29" s="29"/>
      <c r="E29" s="29"/>
      <c r="F29" s="29"/>
      <c r="G29" s="29"/>
    </row>
    <row r="31" spans="1:7" x14ac:dyDescent="0.25">
      <c r="A31" s="30"/>
      <c r="B31" s="30"/>
    </row>
  </sheetData>
  <sheetProtection selectLockedCells="1"/>
  <autoFilter ref="A10:B10"/>
  <mergeCells count="19">
    <mergeCell ref="A28:G28"/>
    <mergeCell ref="A29:G29"/>
    <mergeCell ref="A31:B31"/>
    <mergeCell ref="F8:F10"/>
    <mergeCell ref="G8:G10"/>
    <mergeCell ref="A24:G24"/>
    <mergeCell ref="A25:G25"/>
    <mergeCell ref="A26:G26"/>
    <mergeCell ref="A27:G27"/>
    <mergeCell ref="B1:F2"/>
    <mergeCell ref="A3:G3"/>
    <mergeCell ref="A4:G4"/>
    <mergeCell ref="A5:G5"/>
    <mergeCell ref="B6:E6"/>
    <mergeCell ref="A8:A10"/>
    <mergeCell ref="B8:B10"/>
    <mergeCell ref="C8:C10"/>
    <mergeCell ref="D8:D10"/>
    <mergeCell ref="E8:E10"/>
  </mergeCells>
  <conditionalFormatting sqref="B11:B22">
    <cfRule type="expression" dxfId="87" priority="16">
      <formula>B11="Неверно указан номер"</formula>
    </cfRule>
  </conditionalFormatting>
  <conditionalFormatting sqref="A22">
    <cfRule type="duplicateValues" dxfId="86" priority="17"/>
  </conditionalFormatting>
  <conditionalFormatting sqref="C11:G22">
    <cfRule type="cellIs" dxfId="85" priority="15" operator="equal">
      <formula>0</formula>
    </cfRule>
  </conditionalFormatting>
  <conditionalFormatting sqref="A13">
    <cfRule type="duplicateValues" dxfId="84" priority="13"/>
  </conditionalFormatting>
  <conditionalFormatting sqref="A12">
    <cfRule type="duplicateValues" dxfId="83" priority="9"/>
  </conditionalFormatting>
  <conditionalFormatting sqref="A14">
    <cfRule type="duplicateValues" dxfId="82" priority="7"/>
  </conditionalFormatting>
  <conditionalFormatting sqref="A21">
    <cfRule type="duplicateValues" dxfId="81" priority="14"/>
  </conditionalFormatting>
  <conditionalFormatting sqref="A13">
    <cfRule type="duplicateValues" dxfId="80" priority="12"/>
  </conditionalFormatting>
  <conditionalFormatting sqref="A18">
    <cfRule type="duplicateValues" dxfId="79" priority="11"/>
  </conditionalFormatting>
  <conditionalFormatting sqref="A11">
    <cfRule type="duplicateValues" dxfId="78" priority="10"/>
  </conditionalFormatting>
  <conditionalFormatting sqref="A12">
    <cfRule type="duplicateValues" dxfId="77" priority="8"/>
  </conditionalFormatting>
  <conditionalFormatting sqref="A14">
    <cfRule type="duplicateValues" dxfId="76" priority="6"/>
  </conditionalFormatting>
  <conditionalFormatting sqref="A15">
    <cfRule type="duplicateValues" dxfId="75" priority="5"/>
  </conditionalFormatting>
  <conditionalFormatting sqref="A16">
    <cfRule type="duplicateValues" dxfId="74" priority="4"/>
  </conditionalFormatting>
  <conditionalFormatting sqref="A17">
    <cfRule type="duplicateValues" dxfId="73" priority="3"/>
  </conditionalFormatting>
  <conditionalFormatting sqref="A19">
    <cfRule type="duplicateValues" dxfId="72" priority="2"/>
  </conditionalFormatting>
  <conditionalFormatting sqref="A20">
    <cfRule type="duplicateValues" dxfId="71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1"/>
  <sheetViews>
    <sheetView topLeftCell="A2" workbookViewId="0">
      <selection activeCell="G6" sqref="G6"/>
    </sheetView>
  </sheetViews>
  <sheetFormatPr defaultRowHeight="15" x14ac:dyDescent="0.25"/>
  <cols>
    <col min="1" max="1" width="5.7109375" customWidth="1"/>
    <col min="2" max="2" width="24.7109375" customWidth="1"/>
    <col min="3" max="3" width="21.42578125" customWidth="1"/>
    <col min="4" max="4" width="20" customWidth="1"/>
    <col min="5" max="5" width="15.28515625" customWidth="1"/>
    <col min="6" max="6" width="14.42578125" customWidth="1"/>
    <col min="7" max="7" width="12.140625" customWidth="1"/>
  </cols>
  <sheetData>
    <row r="1" spans="1:7" hidden="1" x14ac:dyDescent="0.25"/>
    <row r="2" spans="1:7" ht="15.75" x14ac:dyDescent="0.25">
      <c r="B2" s="1" t="s">
        <v>0</v>
      </c>
      <c r="C2" s="1"/>
      <c r="D2" s="1"/>
      <c r="E2" s="1"/>
      <c r="F2" s="1"/>
    </row>
    <row r="3" spans="1:7" ht="15.75" x14ac:dyDescent="0.25">
      <c r="A3" s="62" t="s">
        <v>1</v>
      </c>
      <c r="B3" s="62"/>
      <c r="C3" s="62"/>
      <c r="D3" s="62"/>
      <c r="E3" s="62"/>
      <c r="F3" s="62"/>
      <c r="G3" s="62"/>
    </row>
    <row r="4" spans="1:7" ht="15.75" x14ac:dyDescent="0.25">
      <c r="A4" s="63" t="s">
        <v>2</v>
      </c>
      <c r="B4" s="63"/>
      <c r="C4" s="63"/>
      <c r="D4" s="63"/>
      <c r="E4" s="63"/>
      <c r="F4" s="63"/>
      <c r="G4" s="63"/>
    </row>
    <row r="5" spans="1:7" x14ac:dyDescent="0.25">
      <c r="A5" s="64" t="str">
        <f>IF('[1]Дивизионы и Команды'!$C$5=0,"",'[1]Дивизионы и Команды'!$C$5)</f>
        <v>Этап Чемпионата Забайкальского края</v>
      </c>
      <c r="B5" s="64"/>
      <c r="C5" s="64"/>
      <c r="D5" s="64"/>
      <c r="E5" s="64"/>
      <c r="F5" s="64"/>
      <c r="G5" s="64"/>
    </row>
    <row r="6" spans="1:7" x14ac:dyDescent="0.25">
      <c r="A6" s="65" t="str">
        <f>'[1]Дивизионы и Команды'!$A$1</f>
        <v>Чита</v>
      </c>
      <c r="B6" s="66" t="str">
        <f>"                                                     СПИСОК ВОДИТЕЛЕЙ И УЧАСТНИКОВ Дивизион "&amp;'[1]4'!$B$3</f>
        <v xml:space="preserve">                                                     СПИСОК ВОДИТЕЛЕЙ И УЧАСТНИКОВ Дивизион Т4/3</v>
      </c>
      <c r="C6" s="66"/>
      <c r="D6" s="66"/>
      <c r="E6" s="66"/>
      <c r="F6" t="str">
        <f>'[1]Дивизионы и Команды'!$F$5</f>
        <v>.</v>
      </c>
      <c r="G6" s="111">
        <v>42882</v>
      </c>
    </row>
    <row r="7" spans="1:7" hidden="1" x14ac:dyDescent="0.25">
      <c r="B7" s="86"/>
    </row>
    <row r="8" spans="1:7" ht="15" customHeight="1" x14ac:dyDescent="0.25">
      <c r="A8" s="69" t="s">
        <v>19</v>
      </c>
      <c r="B8" s="70" t="s">
        <v>20</v>
      </c>
      <c r="C8" s="71" t="s">
        <v>21</v>
      </c>
      <c r="D8" s="72" t="s">
        <v>22</v>
      </c>
      <c r="E8" s="73" t="s">
        <v>23</v>
      </c>
      <c r="F8" s="72" t="s">
        <v>24</v>
      </c>
      <c r="G8" s="73" t="s">
        <v>25</v>
      </c>
    </row>
    <row r="9" spans="1:7" x14ac:dyDescent="0.25">
      <c r="A9" s="69"/>
      <c r="B9" s="74"/>
      <c r="C9" s="75"/>
      <c r="D9" s="72"/>
      <c r="E9" s="73"/>
      <c r="F9" s="72"/>
      <c r="G9" s="73"/>
    </row>
    <row r="10" spans="1:7" ht="23.25" customHeight="1" x14ac:dyDescent="0.25">
      <c r="A10" s="69"/>
      <c r="B10" s="76"/>
      <c r="C10" s="77"/>
      <c r="D10" s="72"/>
      <c r="E10" s="73"/>
      <c r="F10" s="72"/>
      <c r="G10" s="73"/>
    </row>
    <row r="11" spans="1:7" x14ac:dyDescent="0.25">
      <c r="A11" s="93">
        <v>63</v>
      </c>
      <c r="B11" s="94" t="str">
        <f>IF(A11=[1]Список!$A$104,[1]Список!$B$104,IF(A11=[1]Список!$A$105,[1]Список!$B$105,IF(A11=[1]Список!$A$106,[1]Список!$B$106,IF(A11=[1]Список!$A$107,[1]Список!$B$107,IF(A11=[1]Список!$A$108,[1]Список!$B$108,IF(A11=[1]Список!$A$109,[1]Список!$B$109,IF(A11=[1]Список!$A$110,[1]Список!$B$110,IF(A11=[1]Список!$A$111,[1]Список!$B$111,IF(A11=[1]Список!$A$112,[1]Список!$B$112,IF(A11=[1]Список!$A$113,[1]Список!$B$113,IF(A11=[1]Список!$A$114,[1]Список!$B$114,IF(A11=[1]Список!$A$115,[1]Список!$B$115,"Неверно указан номер"))))))))))))</f>
        <v>Налимов Владимир</v>
      </c>
      <c r="C11" s="80" t="str">
        <f>IF(A11=[1]Список!$A$104,[1]Список!$C$104,IF(A11=[1]Список!$A$105,[1]Список!$C$105,IF(A11=[1]Список!$A$106,[1]Список!$C$106,IF(A11=[1]Список!$A$107,[1]Список!$C$107,IF(A11=[1]Список!$A$108,[1]Список!$C$108,IF(A11=[1]Список!$A$109,[1]Список!$C$109,IF(A11=[1]Список!$A$110,[1]Список!$C$110,IF(A11=[1]Список!$A$111,[1]Список!$C$111,IF(A11=[1]Список!$A$112,[1]Список!$C$112,IF(A11=[1]Список!$A$113,[1]Список!$C$113,IF(A11=[1]Список!$A$114,[1]Список!$C$114,IF(A11=[1]Список!$A$115,[1]Список!$C$115,"Неверно указан номер"))))))))))))</f>
        <v>Шилка</v>
      </c>
      <c r="D11" s="80" t="str">
        <f>IF(A11=[1]Список!$A$104,[1]Список!$D$104,IF(A11=[1]Список!$A$105,[1]Список!$D$105,IF(A11=[1]Список!$A$106,[1]Список!$D$106,IF(A11=[1]Список!$A$107,[1]Список!$D$107,IF(A11=[1]Список!$A$108,[1]Список!$D$108,IF(A11=[1]Список!$A$109,[1]Список!$D$109,IF(A11=[1]Список!$A$110,[1]Список!$D$110,IF(A11=[1]Список!$A$111,[1]Список!$D$111,IF(A11=[1]Список!$A$112,[1]Список!$D$112,IF(A11=[1]Список!$A$113,[1]Список!$D$113,IF(A11=[1]Список!$A$114,[1]Список!$D$114,IF(A11=[1]Список!$A$115,[1]Список!$D$115,"Неверно указан номер"))))))))))))</f>
        <v>Налимов В.Н.</v>
      </c>
      <c r="E11" s="80" t="str">
        <f>IF(A11=[1]Список!$A$104,[1]Список!$E$104,IF(A11=[1]Список!$A$105,[1]Список!$E$105,IF(A11=[1]Список!$A$106,[1]Список!$E$106,IF(A11=[1]Список!$A$107,[1]Список!$E$107,IF(A11=[1]Список!$A$108,[1]Список!$E$108,IF(A11=[1]Список!$A$109,[1]Список!$E$109,IF(A11=[1]Список!$A$110,[1]Список!$E$110,IF(A11=[1]Список!$A$111,[1]Список!$E$111,IF(A11=[1]Список!$A$112,[1]Список!$E$112,IF(A11=[1]Список!$A$113,[1]Список!$E$113,IF(A11=[1]Список!$A$114,[1]Список!$E$114,IF(A11=[1]Список!$A$115,[1]Список!$E$115,"Неверно указан номер"))))))))))))</f>
        <v>КМС</v>
      </c>
      <c r="F11" s="80" t="str">
        <f>IF(A11=[1]Список!$A$104,[1]Список!$F$104,IF(A11=[1]Список!$A$105,[1]Список!$F$105,IF(A11=[1]Список!$A$106,[1]Список!$F$106,IF(A11=[1]Список!$A$107,[1]Список!$F$107,IF(A11=[1]Список!$A$108,[1]Список!$F$108,IF(A11=[1]Список!$A$109,[1]Список!$F$109,IF(A11=[1]Список!$A$110,[1]Список!$F$110,IF(A11=[1]Список!$A$111,[1]Список!$F$111,IF(A11=[1]Список!$A$112,[1]Список!$F$112,IF(A11=[1]Список!$A$113,[1]Список!$F$113,IF(A11=[1]Список!$A$114,[1]Список!$F$114,IF(A11=[1]Список!$A$115,[1]Список!$F$115,"Неверно указан номер"))))))))))))</f>
        <v xml:space="preserve">ЗИЛ </v>
      </c>
      <c r="G11" s="80" t="str">
        <f>IF(A11=[1]Список!$A$104,[1]Список!$G$104,IF(A11=[1]Список!$A$105,[1]Список!$G$105,IF(A11=[1]Список!$A$106,[1]Список!$G$106,IF(A11=[1]Список!$A$107,[1]Список!$G$107,IF(A11=[1]Список!$A$108,[1]Список!$G$108,IF(A11=[1]Список!$A$109,[1]Список!$G$109,IF(A11=[1]Список!$A$110,[1]Список!$G$110,IF(A11=[1]Список!$A$111,[1]Список!$G$111,IF(A11=[1]Список!$A$112,[1]Список!$G$112,IF(A11=[1]Список!$A$113,[1]Список!$G$113,IF(A11=[1]Список!$A$114,[1]Список!$G$114,IF(A11=[1]Список!$A$115,[1]Список!$G$115,"Неверно указан номер"))))))))))))</f>
        <v>Д171731</v>
      </c>
    </row>
    <row r="12" spans="1:7" x14ac:dyDescent="0.25">
      <c r="A12" s="93">
        <v>50</v>
      </c>
      <c r="B12" s="94" t="str">
        <f>IF(A12=[1]Список!$A$104,[1]Список!$B$104,IF(A12=[1]Список!$A$105,[1]Список!$B$105,IF(A12=[1]Список!$A$106,[1]Список!$B$106,IF(A12=[1]Список!$A$107,[1]Список!$B$107,IF(A12=[1]Список!$A$108,[1]Список!$B$108,IF(A12=[1]Список!$A$109,[1]Список!$B$109,IF(A12=[1]Список!$A$110,[1]Список!$B$110,IF(A12=[1]Список!$A$111,[1]Список!$B$111,IF(A12=[1]Список!$A$112,[1]Список!$B$112,IF(A12=[1]Список!$A$113,[1]Список!$B$113,IF(A12=[1]Список!$A$114,[1]Список!$B$114,IF(A12=[1]Список!$A$115,[1]Список!$B$115,"Неверно указан номер"))))))))))))</f>
        <v>Короленко Сергей</v>
      </c>
      <c r="C12" s="80" t="str">
        <f>IF(A12=[1]Список!$A$104,[1]Список!$C$104,IF(A12=[1]Список!$A$105,[1]Список!$C$105,IF(A12=[1]Список!$A$106,[1]Список!$C$106,IF(A12=[1]Список!$A$107,[1]Список!$C$107,IF(A12=[1]Список!$A$108,[1]Список!$C$108,IF(A12=[1]Список!$A$109,[1]Список!$C$109,IF(A12=[1]Список!$A$110,[1]Список!$C$110,IF(A12=[1]Список!$A$111,[1]Список!$C$111,IF(A12=[1]Список!$A$112,[1]Список!$C$112,IF(A12=[1]Список!$A$113,[1]Список!$C$113,IF(A12=[1]Список!$A$114,[1]Список!$C$114,IF(A12=[1]Список!$A$115,[1]Список!$C$115,"Неверно указан номер"))))))))))))</f>
        <v>Шилка</v>
      </c>
      <c r="D12" s="80" t="str">
        <f>IF(A12=[1]Список!$A$104,[1]Список!$D$104,IF(A12=[1]Список!$A$105,[1]Список!$D$105,IF(A12=[1]Список!$A$106,[1]Список!$D$106,IF(A12=[1]Список!$A$107,[1]Список!$D$107,IF(A12=[1]Список!$A$108,[1]Список!$D$108,IF(A12=[1]Список!$A$109,[1]Список!$D$109,IF(A12=[1]Список!$A$110,[1]Список!$D$110,IF(A12=[1]Список!$A$111,[1]Список!$D$111,IF(A12=[1]Список!$A$112,[1]Список!$D$112,IF(A12=[1]Список!$A$113,[1]Список!$D$113,IF(A12=[1]Список!$A$114,[1]Список!$D$114,IF(A12=[1]Список!$A$115,[1]Список!$D$115,"Неверно указан номер"))))))))))))</f>
        <v>Короленко С.А.</v>
      </c>
      <c r="E12" s="80">
        <f>IF(A12=[1]Список!$A$104,[1]Список!$E$104,IF(A12=[1]Список!$A$105,[1]Список!$E$105,IF(A12=[1]Список!$A$106,[1]Список!$E$106,IF(A12=[1]Список!$A$107,[1]Список!$E$107,IF(A12=[1]Список!$A$108,[1]Список!$E$108,IF(A12=[1]Список!$A$109,[1]Список!$E$109,IF(A12=[1]Список!$A$110,[1]Список!$E$110,IF(A12=[1]Список!$A$111,[1]Список!$E$111,IF(A12=[1]Список!$A$112,[1]Список!$E$112,IF(A12=[1]Список!$A$113,[1]Список!$E$113,IF(A12=[1]Список!$A$114,[1]Список!$E$114,IF(A12=[1]Список!$A$115,[1]Список!$E$115,"Неверно указан номер"))))))))))))</f>
        <v>1</v>
      </c>
      <c r="F12" s="80" t="str">
        <f>IF(A12=[1]Список!$A$104,[1]Список!$F$104,IF(A12=[1]Список!$A$105,[1]Список!$F$105,IF(A12=[1]Список!$A$106,[1]Список!$F$106,IF(A12=[1]Список!$A$107,[1]Список!$F$107,IF(A12=[1]Список!$A$108,[1]Список!$F$108,IF(A12=[1]Список!$A$109,[1]Список!$F$109,IF(A12=[1]Список!$A$110,[1]Список!$F$110,IF(A12=[1]Список!$A$111,[1]Список!$F$111,IF(A12=[1]Список!$A$112,[1]Список!$F$112,IF(A12=[1]Список!$A$113,[1]Список!$F$113,IF(A12=[1]Список!$A$114,[1]Список!$F$114,IF(A12=[1]Список!$A$115,[1]Список!$F$115,"Неверно указан номер"))))))))))))</f>
        <v xml:space="preserve">ЗИЛ </v>
      </c>
      <c r="G12" s="80" t="str">
        <f>IF(A12=[1]Список!$A$104,[1]Список!$G$104,IF(A12=[1]Список!$A$105,[1]Список!$G$105,IF(A12=[1]Список!$A$106,[1]Список!$G$106,IF(A12=[1]Список!$A$107,[1]Список!$G$107,IF(A12=[1]Список!$A$108,[1]Список!$G$108,IF(A12=[1]Список!$A$109,[1]Список!$G$109,IF(A12=[1]Список!$A$110,[1]Список!$G$110,IF(A12=[1]Список!$A$111,[1]Список!$G$111,IF(A12=[1]Список!$A$112,[1]Список!$G$112,IF(A12=[1]Список!$A$113,[1]Список!$G$113,IF(A12=[1]Список!$A$114,[1]Список!$G$114,IF(A12=[1]Список!$A$115,[1]Список!$G$115,"Неверно указан номер"))))))))))))</f>
        <v>Е177131</v>
      </c>
    </row>
    <row r="13" spans="1:7" x14ac:dyDescent="0.25">
      <c r="A13" s="93">
        <v>91</v>
      </c>
      <c r="B13" s="94" t="str">
        <f>IF(A13=[1]Список!$A$104,[1]Список!$B$104,IF(A13=[1]Список!$A$105,[1]Список!$B$105,IF(A13=[1]Список!$A$106,[1]Список!$B$106,IF(A13=[1]Список!$A$107,[1]Список!$B$107,IF(A13=[1]Список!$A$108,[1]Список!$B$108,IF(A13=[1]Список!$A$109,[1]Список!$B$109,IF(A13=[1]Список!$A$110,[1]Список!$B$110,IF(A13=[1]Список!$A$111,[1]Список!$B$111,IF(A13=[1]Список!$A$112,[1]Список!$B$112,IF(A13=[1]Список!$A$113,[1]Список!$B$113,IF(A13=[1]Список!$A$114,[1]Список!$B$114,IF(A13=[1]Список!$A$115,[1]Список!$B$115,"Неверно указан номер"))))))))))))</f>
        <v>Глушков Николай</v>
      </c>
      <c r="C13" s="80" t="str">
        <f>IF(A13=[1]Список!$A$104,[1]Список!$C$104,IF(A13=[1]Список!$A$105,[1]Список!$C$105,IF(A13=[1]Список!$A$106,[1]Список!$C$106,IF(A13=[1]Список!$A$107,[1]Список!$C$107,IF(A13=[1]Список!$A$108,[1]Список!$C$108,IF(A13=[1]Список!$A$109,[1]Список!$C$109,IF(A13=[1]Список!$A$110,[1]Список!$C$110,IF(A13=[1]Список!$A$111,[1]Список!$C$111,IF(A13=[1]Список!$A$112,[1]Список!$C$112,IF(A13=[1]Список!$A$113,[1]Список!$C$113,IF(A13=[1]Список!$A$114,[1]Список!$C$114,IF(A13=[1]Список!$A$115,[1]Список!$C$115,"Неверно указан номер"))))))))))))</f>
        <v>Чита</v>
      </c>
      <c r="D13" s="80" t="str">
        <f>IF(A13=[1]Список!$A$104,[1]Список!$D$104,IF(A13=[1]Список!$A$105,[1]Список!$D$105,IF(A13=[1]Список!$A$106,[1]Список!$D$106,IF(A13=[1]Список!$A$107,[1]Список!$D$107,IF(A13=[1]Список!$A$108,[1]Список!$D$108,IF(A13=[1]Список!$A$109,[1]Список!$D$109,IF(A13=[1]Список!$A$110,[1]Список!$D$110,IF(A13=[1]Список!$A$111,[1]Список!$D$111,IF(A13=[1]Список!$A$112,[1]Список!$D$112,IF(A13=[1]Список!$A$113,[1]Список!$D$113,IF(A13=[1]Список!$A$114,[1]Список!$D$114,IF(A13=[1]Список!$A$115,[1]Список!$D$115,"Неверно указан номер"))))))))))))</f>
        <v>Глушков Н.Н.</v>
      </c>
      <c r="E13" s="80" t="str">
        <f>IF(A13=[1]Список!$A$104,[1]Список!$E$104,IF(A13=[1]Список!$A$105,[1]Список!$E$105,IF(A13=[1]Список!$A$106,[1]Список!$E$106,IF(A13=[1]Список!$A$107,[1]Список!$E$107,IF(A13=[1]Список!$A$108,[1]Список!$E$108,IF(A13=[1]Список!$A$109,[1]Список!$E$109,IF(A13=[1]Список!$A$110,[1]Список!$E$110,IF(A13=[1]Список!$A$111,[1]Список!$E$111,IF(A13=[1]Список!$A$112,[1]Список!$E$112,IF(A13=[1]Список!$A$113,[1]Список!$E$113,IF(A13=[1]Список!$A$114,[1]Список!$E$114,IF(A13=[1]Список!$A$115,[1]Список!$E$115,"Неверно указан номер"))))))))))))</f>
        <v>КМС</v>
      </c>
      <c r="F13" s="80" t="str">
        <f>IF(A13=[1]Список!$A$104,[1]Список!$F$104,IF(A13=[1]Список!$A$105,[1]Список!$F$105,IF(A13=[1]Список!$A$106,[1]Список!$F$106,IF(A13=[1]Список!$A$107,[1]Список!$F$107,IF(A13=[1]Список!$A$108,[1]Список!$F$108,IF(A13=[1]Список!$A$109,[1]Список!$F$109,IF(A13=[1]Список!$A$110,[1]Список!$F$110,IF(A13=[1]Список!$A$111,[1]Список!$F$111,IF(A13=[1]Список!$A$112,[1]Список!$F$112,IF(A13=[1]Список!$A$113,[1]Список!$F$113,IF(A13=[1]Список!$A$114,[1]Список!$F$114,IF(A13=[1]Список!$A$115,[1]Список!$F$115,"Неверно указан номер"))))))))))))</f>
        <v xml:space="preserve">ЗИЛ </v>
      </c>
      <c r="G13" s="80" t="str">
        <f>IF(A13=[1]Список!$A$104,[1]Список!$G$104,IF(A13=[1]Список!$A$105,[1]Список!$G$105,IF(A13=[1]Список!$A$106,[1]Список!$G$106,IF(A13=[1]Список!$A$107,[1]Список!$G$107,IF(A13=[1]Список!$A$108,[1]Список!$G$108,IF(A13=[1]Список!$A$109,[1]Список!$G$109,IF(A13=[1]Список!$A$110,[1]Список!$G$110,IF(A13=[1]Список!$A$111,[1]Список!$G$111,IF(A13=[1]Список!$A$112,[1]Список!$G$112,IF(A13=[1]Список!$A$113,[1]Список!$G$113,IF(A13=[1]Список!$A$114,[1]Список!$G$114,IF(A13=[1]Список!$A$115,[1]Список!$G$115,"Неверно указан номер"))))))))))))</f>
        <v>Е177104</v>
      </c>
    </row>
    <row r="14" spans="1:7" x14ac:dyDescent="0.25">
      <c r="A14" s="93">
        <v>90</v>
      </c>
      <c r="B14" s="94" t="str">
        <f>IF(A14=[1]Список!$A$104,[1]Список!$B$104,IF(A14=[1]Список!$A$105,[1]Список!$B$105,IF(A14=[1]Список!$A$106,[1]Список!$B$106,IF(A14=[1]Список!$A$107,[1]Список!$B$107,IF(A14=[1]Список!$A$108,[1]Список!$B$108,IF(A14=[1]Список!$A$109,[1]Список!$B$109,IF(A14=[1]Список!$A$110,[1]Список!$B$110,IF(A14=[1]Список!$A$111,[1]Список!$B$111,IF(A14=[1]Список!$A$112,[1]Список!$B$112,IF(A14=[1]Список!$A$113,[1]Список!$B$113,IF(A14=[1]Список!$A$114,[1]Список!$B$114,IF(A14=[1]Список!$A$115,[1]Список!$B$115,"Неверно указан номер"))))))))))))</f>
        <v>Пастушков Павел</v>
      </c>
      <c r="C14" s="80" t="str">
        <f>IF(A14=[1]Список!$A$104,[1]Список!$C$104,IF(A14=[1]Список!$A$105,[1]Список!$C$105,IF(A14=[1]Список!$A$106,[1]Список!$C$106,IF(A14=[1]Список!$A$107,[1]Список!$C$107,IF(A14=[1]Список!$A$108,[1]Список!$C$108,IF(A14=[1]Список!$A$109,[1]Список!$C$109,IF(A14=[1]Список!$A$110,[1]Список!$C$110,IF(A14=[1]Список!$A$111,[1]Список!$C$111,IF(A14=[1]Список!$A$112,[1]Список!$C$112,IF(A14=[1]Список!$A$113,[1]Список!$C$113,IF(A14=[1]Список!$A$114,[1]Список!$C$114,IF(A14=[1]Список!$A$115,[1]Список!$C$115,"Неверно указан номер"))))))))))))</f>
        <v>Чита</v>
      </c>
      <c r="D14" s="80" t="str">
        <f>IF(A14=[1]Список!$A$104,[1]Список!$D$104,IF(A14=[1]Список!$A$105,[1]Список!$D$105,IF(A14=[1]Список!$A$106,[1]Список!$D$106,IF(A14=[1]Список!$A$107,[1]Список!$D$107,IF(A14=[1]Список!$A$108,[1]Список!$D$108,IF(A14=[1]Список!$A$109,[1]Список!$D$109,IF(A14=[1]Список!$A$110,[1]Список!$D$110,IF(A14=[1]Список!$A$111,[1]Список!$D$111,IF(A14=[1]Список!$A$112,[1]Список!$D$112,IF(A14=[1]Список!$A$113,[1]Список!$D$113,IF(A14=[1]Список!$A$114,[1]Список!$D$114,IF(A14=[1]Список!$A$115,[1]Список!$D$115,"Неверно указан номер"))))))))))))</f>
        <v>Пастушков П.П.</v>
      </c>
      <c r="E14" s="80">
        <f>IF(A14=[1]Список!$A$104,[1]Список!$E$104,IF(A14=[1]Список!$A$105,[1]Список!$E$105,IF(A14=[1]Список!$A$106,[1]Список!$E$106,IF(A14=[1]Список!$A$107,[1]Список!$E$107,IF(A14=[1]Список!$A$108,[1]Список!$E$108,IF(A14=[1]Список!$A$109,[1]Список!$E$109,IF(A14=[1]Список!$A$110,[1]Список!$E$110,IF(A14=[1]Список!$A$111,[1]Список!$E$111,IF(A14=[1]Список!$A$112,[1]Список!$E$112,IF(A14=[1]Список!$A$113,[1]Список!$E$113,IF(A14=[1]Список!$A$114,[1]Список!$E$114,IF(A14=[1]Список!$A$115,[1]Список!$E$115,"Неверно указан номер"))))))))))))</f>
        <v>1</v>
      </c>
      <c r="F14" s="80" t="str">
        <f>IF(A14=[1]Список!$A$104,[1]Список!$F$104,IF(A14=[1]Список!$A$105,[1]Список!$F$105,IF(A14=[1]Список!$A$106,[1]Список!$F$106,IF(A14=[1]Список!$A$107,[1]Список!$F$107,IF(A14=[1]Список!$A$108,[1]Список!$F$108,IF(A14=[1]Список!$A$109,[1]Список!$F$109,IF(A14=[1]Список!$A$110,[1]Список!$F$110,IF(A14=[1]Список!$A$111,[1]Список!$F$111,IF(A14=[1]Список!$A$112,[1]Список!$F$112,IF(A14=[1]Список!$A$113,[1]Список!$F$113,IF(A14=[1]Список!$A$114,[1]Список!$F$114,IF(A14=[1]Список!$A$115,[1]Список!$F$115,"Неверно указан номер"))))))))))))</f>
        <v xml:space="preserve">ЗИЛ </v>
      </c>
      <c r="G14" s="80" t="str">
        <f>IF(A14=[1]Список!$A$104,[1]Список!$G$104,IF(A14=[1]Список!$A$105,[1]Список!$G$105,IF(A14=[1]Список!$A$106,[1]Список!$G$106,IF(A14=[1]Список!$A$107,[1]Список!$G$107,IF(A14=[1]Список!$A$108,[1]Список!$G$108,IF(A14=[1]Список!$A$109,[1]Список!$G$109,IF(A14=[1]Список!$A$110,[1]Список!$G$110,IF(A14=[1]Список!$A$111,[1]Список!$G$111,IF(A14=[1]Список!$A$112,[1]Список!$G$112,IF(A14=[1]Список!$A$113,[1]Список!$G$113,IF(A14=[1]Список!$A$114,[1]Список!$G$114,IF(A14=[1]Список!$A$115,[1]Список!$G$115,"Неверно указан номер"))))))))))))</f>
        <v>Е177112</v>
      </c>
    </row>
    <row r="15" spans="1:7" x14ac:dyDescent="0.25">
      <c r="A15" s="93">
        <v>92</v>
      </c>
      <c r="B15" s="94" t="str">
        <f>IF(A15=[1]Список!$A$104,[1]Список!$B$104,IF(A15=[1]Список!$A$105,[1]Список!$B$105,IF(A15=[1]Список!$A$106,[1]Список!$B$106,IF(A15=[1]Список!$A$107,[1]Список!$B$107,IF(A15=[1]Список!$A$108,[1]Список!$B$108,IF(A15=[1]Список!$A$109,[1]Список!$B$109,IF(A15=[1]Список!$A$110,[1]Список!$B$110,IF(A15=[1]Список!$A$111,[1]Список!$B$111,IF(A15=[1]Список!$A$112,[1]Список!$B$112,IF(A15=[1]Список!$A$113,[1]Список!$B$113,IF(A15=[1]Список!$A$114,[1]Список!$B$114,IF(A15=[1]Список!$A$115,[1]Список!$B$115,"Неверно указан номер"))))))))))))</f>
        <v>Чижов Евгений</v>
      </c>
      <c r="C15" s="80" t="str">
        <f>IF(A15=[1]Список!$A$104,[1]Список!$C$104,IF(A15=[1]Список!$A$105,[1]Список!$C$105,IF(A15=[1]Список!$A$106,[1]Список!$C$106,IF(A15=[1]Список!$A$107,[1]Список!$C$107,IF(A15=[1]Список!$A$108,[1]Список!$C$108,IF(A15=[1]Список!$A$109,[1]Список!$C$109,IF(A15=[1]Список!$A$110,[1]Список!$C$110,IF(A15=[1]Список!$A$111,[1]Список!$C$111,IF(A15=[1]Список!$A$112,[1]Список!$C$112,IF(A15=[1]Список!$A$113,[1]Список!$C$113,IF(A15=[1]Список!$A$114,[1]Список!$C$114,IF(A15=[1]Список!$A$115,[1]Список!$C$115,"Неверно указан номер"))))))))))))</f>
        <v>Чита</v>
      </c>
      <c r="D15" s="80" t="str">
        <f>IF(A15=[1]Список!$A$104,[1]Список!$D$104,IF(A15=[1]Список!$A$105,[1]Список!$D$105,IF(A15=[1]Список!$A$106,[1]Список!$D$106,IF(A15=[1]Список!$A$107,[1]Список!$D$107,IF(A15=[1]Список!$A$108,[1]Список!$D$108,IF(A15=[1]Список!$A$109,[1]Список!$D$109,IF(A15=[1]Список!$A$110,[1]Список!$D$110,IF(A15=[1]Список!$A$111,[1]Список!$D$111,IF(A15=[1]Список!$A$112,[1]Список!$D$112,IF(A15=[1]Список!$A$113,[1]Список!$D$113,IF(A15=[1]Список!$A$114,[1]Список!$D$114,IF(A15=[1]Список!$A$115,[1]Список!$D$115,"Неверно указан номер"))))))))))))</f>
        <v>Чижов Е.В.</v>
      </c>
      <c r="E15" s="80">
        <f>IF(A15=[1]Список!$A$104,[1]Список!$E$104,IF(A15=[1]Список!$A$105,[1]Список!$E$105,IF(A15=[1]Список!$A$106,[1]Список!$E$106,IF(A15=[1]Список!$A$107,[1]Список!$E$107,IF(A15=[1]Список!$A$108,[1]Список!$E$108,IF(A15=[1]Список!$A$109,[1]Список!$E$109,IF(A15=[1]Список!$A$110,[1]Список!$E$110,IF(A15=[1]Список!$A$111,[1]Список!$E$111,IF(A15=[1]Список!$A$112,[1]Список!$E$112,IF(A15=[1]Список!$A$113,[1]Список!$E$113,IF(A15=[1]Список!$A$114,[1]Список!$E$114,IF(A15=[1]Список!$A$115,[1]Список!$E$115,"Неверно указан номер"))))))))))))</f>
        <v>0</v>
      </c>
      <c r="F15" s="80" t="str">
        <f>IF(A15=[1]Список!$A$104,[1]Список!$F$104,IF(A15=[1]Список!$A$105,[1]Список!$F$105,IF(A15=[1]Список!$A$106,[1]Список!$F$106,IF(A15=[1]Список!$A$107,[1]Список!$F$107,IF(A15=[1]Список!$A$108,[1]Список!$F$108,IF(A15=[1]Список!$A$109,[1]Список!$F$109,IF(A15=[1]Список!$A$110,[1]Список!$F$110,IF(A15=[1]Список!$A$111,[1]Список!$F$111,IF(A15=[1]Список!$A$112,[1]Список!$F$112,IF(A15=[1]Список!$A$113,[1]Список!$F$113,IF(A15=[1]Список!$A$114,[1]Список!$F$114,IF(A15=[1]Список!$A$115,[1]Список!$F$115,"Неверно указан номер"))))))))))))</f>
        <v xml:space="preserve">ЗИЛ </v>
      </c>
      <c r="G15" s="80" t="str">
        <f>IF(A15=[1]Список!$A$104,[1]Список!$G$104,IF(A15=[1]Список!$A$105,[1]Список!$G$105,IF(A15=[1]Список!$A$106,[1]Список!$G$106,IF(A15=[1]Список!$A$107,[1]Список!$G$107,IF(A15=[1]Список!$A$108,[1]Список!$G$108,IF(A15=[1]Список!$A$109,[1]Список!$G$109,IF(A15=[1]Список!$A$110,[1]Список!$G$110,IF(A15=[1]Список!$A$111,[1]Список!$G$111,IF(A15=[1]Список!$A$112,[1]Список!$G$112,IF(A15=[1]Список!$A$113,[1]Список!$G$113,IF(A15=[1]Список!$A$114,[1]Список!$G$114,IF(A15=[1]Список!$A$115,[1]Список!$G$115,"Неверно указан номер"))))))))))))</f>
        <v>Е177105</v>
      </c>
    </row>
    <row r="16" spans="1:7" x14ac:dyDescent="0.25">
      <c r="A16" s="93">
        <v>96</v>
      </c>
      <c r="B16" s="94" t="str">
        <f>IF(A16=[1]Список!$A$104,[1]Список!$B$104,IF(A16=[1]Список!$A$105,[1]Список!$B$105,IF(A16=[1]Список!$A$106,[1]Список!$B$106,IF(A16=[1]Список!$A$107,[1]Список!$B$107,IF(A16=[1]Список!$A$108,[1]Список!$B$108,IF(A16=[1]Список!$A$109,[1]Список!$B$109,IF(A16=[1]Список!$A$110,[1]Список!$B$110,IF(A16=[1]Список!$A$111,[1]Список!$B$111,IF(A16=[1]Список!$A$112,[1]Список!$B$112,IF(A16=[1]Список!$A$113,[1]Список!$B$113,IF(A16=[1]Список!$A$114,[1]Список!$B$114,IF(A16=[1]Список!$A$115,[1]Список!$B$115,"Неверно указан номер"))))))))))))</f>
        <v>Тулесонов Игорь</v>
      </c>
      <c r="C16" s="80" t="str">
        <f>IF(A16=[1]Список!$A$104,[1]Список!$C$104,IF(A16=[1]Список!$A$105,[1]Список!$C$105,IF(A16=[1]Список!$A$106,[1]Список!$C$106,IF(A16=[1]Список!$A$107,[1]Список!$C$107,IF(A16=[1]Список!$A$108,[1]Список!$C$108,IF(A16=[1]Список!$A$109,[1]Список!$C$109,IF(A16=[1]Список!$A$110,[1]Список!$C$110,IF(A16=[1]Список!$A$111,[1]Список!$C$111,IF(A16=[1]Список!$A$112,[1]Список!$C$112,IF(A16=[1]Список!$A$113,[1]Список!$C$113,IF(A16=[1]Список!$A$114,[1]Список!$C$114,IF(A16=[1]Список!$A$115,[1]Список!$C$115,"Неверно указан номер"))))))))))))</f>
        <v>Чита</v>
      </c>
      <c r="D16" s="80" t="str">
        <f>IF(A16=[1]Список!$A$104,[1]Список!$D$104,IF(A16=[1]Список!$A$105,[1]Список!$D$105,IF(A16=[1]Список!$A$106,[1]Список!$D$106,IF(A16=[1]Список!$A$107,[1]Список!$D$107,IF(A16=[1]Список!$A$108,[1]Список!$D$108,IF(A16=[1]Список!$A$109,[1]Список!$D$109,IF(A16=[1]Список!$A$110,[1]Список!$D$110,IF(A16=[1]Список!$A$111,[1]Список!$D$111,IF(A16=[1]Список!$A$112,[1]Список!$D$112,IF(A16=[1]Список!$A$113,[1]Список!$D$113,IF(A16=[1]Список!$A$114,[1]Список!$D$114,IF(A16=[1]Список!$A$115,[1]Список!$D$115,"Неверно указан номер"))))))))))))</f>
        <v>Тулесонов И.А.</v>
      </c>
      <c r="E16" s="80">
        <f>IF(A16=[1]Список!$A$104,[1]Список!$E$104,IF(A16=[1]Список!$A$105,[1]Список!$E$105,IF(A16=[1]Список!$A$106,[1]Список!$E$106,IF(A16=[1]Список!$A$107,[1]Список!$E$107,IF(A16=[1]Список!$A$108,[1]Список!$E$108,IF(A16=[1]Список!$A$109,[1]Список!$E$109,IF(A16=[1]Список!$A$110,[1]Список!$E$110,IF(A16=[1]Список!$A$111,[1]Список!$E$111,IF(A16=[1]Список!$A$112,[1]Список!$E$112,IF(A16=[1]Список!$A$113,[1]Список!$E$113,IF(A16=[1]Список!$A$114,[1]Список!$E$114,IF(A16=[1]Список!$A$115,[1]Список!$E$115,"Неверно указан номер"))))))))))))</f>
        <v>1</v>
      </c>
      <c r="F16" s="80" t="str">
        <f>IF(A16=[1]Список!$A$104,[1]Список!$F$104,IF(A16=[1]Список!$A$105,[1]Список!$F$105,IF(A16=[1]Список!$A$106,[1]Список!$F$106,IF(A16=[1]Список!$A$107,[1]Список!$F$107,IF(A16=[1]Список!$A$108,[1]Список!$F$108,IF(A16=[1]Список!$A$109,[1]Список!$F$109,IF(A16=[1]Список!$A$110,[1]Список!$F$110,IF(A16=[1]Список!$A$111,[1]Список!$F$111,IF(A16=[1]Список!$A$112,[1]Список!$F$112,IF(A16=[1]Список!$A$113,[1]Список!$F$113,IF(A16=[1]Список!$A$114,[1]Список!$F$114,IF(A16=[1]Список!$A$115,[1]Список!$F$115,"Неверно указан номер"))))))))))))</f>
        <v xml:space="preserve">ЗИЛ </v>
      </c>
      <c r="G16" s="80" t="str">
        <f>IF(A16=[1]Список!$A$104,[1]Список!$G$104,IF(A16=[1]Список!$A$105,[1]Список!$G$105,IF(A16=[1]Список!$A$106,[1]Список!$G$106,IF(A16=[1]Список!$A$107,[1]Список!$G$107,IF(A16=[1]Список!$A$108,[1]Список!$G$108,IF(A16=[1]Список!$A$109,[1]Список!$G$109,IF(A16=[1]Список!$A$110,[1]Список!$G$110,IF(A16=[1]Список!$A$111,[1]Список!$G$111,IF(A16=[1]Список!$A$112,[1]Список!$G$112,IF(A16=[1]Список!$A$113,[1]Список!$G$113,IF(A16=[1]Список!$A$114,[1]Список!$G$114,IF(A16=[1]Список!$A$115,[1]Список!$G$115,"Неверно указан номер"))))))))))))</f>
        <v>Е177113</v>
      </c>
    </row>
    <row r="17" spans="1:7" x14ac:dyDescent="0.25">
      <c r="A17" s="112">
        <v>77</v>
      </c>
      <c r="B17" s="94" t="str">
        <f>IF(A17=[1]Список!$A$104,[1]Список!$B$104,IF(A17=[1]Список!$A$105,[1]Список!$B$105,IF(A17=[1]Список!$A$106,[1]Список!$B$106,IF(A17=[1]Список!$A$107,[1]Список!$B$107,IF(A17=[1]Список!$A$108,[1]Список!$B$108,IF(A17=[1]Список!$A$109,[1]Список!$B$109,IF(A17=[1]Список!$A$110,[1]Список!$B$110,IF(A17=[1]Список!$A$111,[1]Список!$B$111,IF(A17=[1]Список!$A$112,[1]Список!$B$112,IF(A17=[1]Список!$A$113,[1]Список!$B$113,IF(A17=[1]Список!$A$114,[1]Список!$B$114,IF(A17=[1]Список!$A$115,[1]Список!$B$115,"Неверно указан номер"))))))))))))</f>
        <v>Николаев Петр</v>
      </c>
      <c r="C17" s="80" t="str">
        <f>IF(A17=[1]Список!$A$104,[1]Список!$C$104,IF(A17=[1]Список!$A$105,[1]Список!$C$105,IF(A17=[1]Список!$A$106,[1]Список!$C$106,IF(A17=[1]Список!$A$107,[1]Список!$C$107,IF(A17=[1]Список!$A$108,[1]Список!$C$108,IF(A17=[1]Список!$A$109,[1]Список!$C$109,IF(A17=[1]Список!$A$110,[1]Список!$C$110,IF(A17=[1]Список!$A$111,[1]Список!$C$111,IF(A17=[1]Список!$A$112,[1]Список!$C$112,IF(A17=[1]Список!$A$113,[1]Список!$C$113,IF(A17=[1]Список!$A$114,[1]Список!$C$114,IF(A17=[1]Список!$A$115,[1]Список!$C$115,"Неверно указан номер"))))))))))))</f>
        <v>Чита</v>
      </c>
      <c r="D17" s="80" t="str">
        <f>IF(A17=[1]Список!$A$104,[1]Список!$D$104,IF(A17=[1]Список!$A$105,[1]Список!$D$105,IF(A17=[1]Список!$A$106,[1]Список!$D$106,IF(A17=[1]Список!$A$107,[1]Список!$D$107,IF(A17=[1]Список!$A$108,[1]Список!$D$108,IF(A17=[1]Список!$A$109,[1]Список!$D$109,IF(A17=[1]Список!$A$110,[1]Список!$D$110,IF(A17=[1]Список!$A$111,[1]Список!$D$111,IF(A17=[1]Список!$A$112,[1]Список!$D$112,IF(A17=[1]Список!$A$113,[1]Список!$D$113,IF(A17=[1]Список!$A$114,[1]Список!$D$114,IF(A17=[1]Список!$A$115,[1]Список!$D$115,"Неверно указан номер"))))))))))))</f>
        <v>Николаев П.А.</v>
      </c>
      <c r="E17" s="80">
        <f>IF(A17=[1]Список!$A$104,[1]Список!$E$104,IF(A17=[1]Список!$A$105,[1]Список!$E$105,IF(A17=[1]Список!$A$106,[1]Список!$E$106,IF(A17=[1]Список!$A$107,[1]Список!$E$107,IF(A17=[1]Список!$A$108,[1]Список!$E$108,IF(A17=[1]Список!$A$109,[1]Список!$E$109,IF(A17=[1]Список!$A$110,[1]Список!$E$110,IF(A17=[1]Список!$A$111,[1]Список!$E$111,IF(A17=[1]Список!$A$112,[1]Список!$E$112,IF(A17=[1]Список!$A$113,[1]Список!$E$113,IF(A17=[1]Список!$A$114,[1]Список!$E$114,IF(A17=[1]Список!$A$115,[1]Список!$E$115,"Неверно указан номер"))))))))))))</f>
        <v>0</v>
      </c>
      <c r="F17" s="80" t="str">
        <f>IF(A17=[1]Список!$A$104,[1]Список!$F$104,IF(A17=[1]Список!$A$105,[1]Список!$F$105,IF(A17=[1]Список!$A$106,[1]Список!$F$106,IF(A17=[1]Список!$A$107,[1]Список!$F$107,IF(A17=[1]Список!$A$108,[1]Список!$F$108,IF(A17=[1]Список!$A$109,[1]Список!$F$109,IF(A17=[1]Список!$A$110,[1]Список!$F$110,IF(A17=[1]Список!$A$111,[1]Список!$F$111,IF(A17=[1]Список!$A$112,[1]Список!$F$112,IF(A17=[1]Список!$A$113,[1]Список!$F$113,IF(A17=[1]Список!$A$114,[1]Список!$F$114,IF(A17=[1]Список!$A$115,[1]Список!$F$115,"Неверно указан номер"))))))))))))</f>
        <v xml:space="preserve">ЗИЛ </v>
      </c>
      <c r="G17" s="80" t="str">
        <f>IF(A17=[1]Список!$A$104,[1]Список!$G$104,IF(A17=[1]Список!$A$105,[1]Список!$G$105,IF(A17=[1]Список!$A$106,[1]Список!$G$106,IF(A17=[1]Список!$A$107,[1]Список!$G$107,IF(A17=[1]Список!$A$108,[1]Список!$G$108,IF(A17=[1]Список!$A$109,[1]Список!$G$109,IF(A17=[1]Список!$A$110,[1]Список!$G$110,IF(A17=[1]Список!$A$111,[1]Список!$G$111,IF(A17=[1]Список!$A$112,[1]Список!$G$112,IF(A17=[1]Список!$A$113,[1]Список!$G$113,IF(A17=[1]Список!$A$114,[1]Список!$G$114,IF(A17=[1]Список!$A$115,[1]Список!$G$115,"Неверно указан номер"))))))))))))</f>
        <v>Е177137</v>
      </c>
    </row>
    <row r="18" spans="1:7" x14ac:dyDescent="0.25">
      <c r="A18" s="112"/>
      <c r="B18" s="94">
        <f>IF(A18=[1]Список!$A$104,[1]Список!$B$104,IF(A18=[1]Список!$A$105,[1]Список!$B$105,IF(A18=[1]Список!$A$106,[1]Список!$B$106,IF(A18=[1]Список!$A$107,[1]Список!$B$107,IF(A18=[1]Список!$A$108,[1]Список!$B$108,IF(A18=[1]Список!$A$109,[1]Список!$B$109,IF(A18=[1]Список!$A$110,[1]Список!$B$110,IF(A18=[1]Список!$A$111,[1]Список!$B$111,IF(A18=[1]Список!$A$112,[1]Список!$B$112,IF(A18=[1]Список!$A$113,[1]Список!$B$113,IF(A18=[1]Список!$A$114,[1]Список!$B$114,IF(A18=[1]Список!$A$115,[1]Список!$B$115,"Неверно указан номер"))))))))))))</f>
        <v>0</v>
      </c>
      <c r="C18" s="80">
        <f>IF(A18=[1]Список!$A$104,[1]Список!$C$104,IF(A18=[1]Список!$A$105,[1]Список!$C$105,IF(A18=[1]Список!$A$106,[1]Список!$C$106,IF(A18=[1]Список!$A$107,[1]Список!$C$107,IF(A18=[1]Список!$A$108,[1]Список!$C$108,IF(A18=[1]Список!$A$109,[1]Список!$C$109,IF(A18=[1]Список!$A$110,[1]Список!$C$110,IF(A18=[1]Список!$A$111,[1]Список!$C$111,IF(A18=[1]Список!$A$112,[1]Список!$C$112,IF(A18=[1]Список!$A$113,[1]Список!$C$113,IF(A18=[1]Список!$A$114,[1]Список!$C$114,IF(A18=[1]Список!$A$115,[1]Список!$C$115,"Неверно указан номер"))))))))))))</f>
        <v>0</v>
      </c>
      <c r="D18" s="80">
        <f>IF(A18=[1]Список!$A$104,[1]Список!$D$104,IF(A18=[1]Список!$A$105,[1]Список!$D$105,IF(A18=[1]Список!$A$106,[1]Список!$D$106,IF(A18=[1]Список!$A$107,[1]Список!$D$107,IF(A18=[1]Список!$A$108,[1]Список!$D$108,IF(A18=[1]Список!$A$109,[1]Список!$D$109,IF(A18=[1]Список!$A$110,[1]Список!$D$110,IF(A18=[1]Список!$A$111,[1]Список!$D$111,IF(A18=[1]Список!$A$112,[1]Список!$D$112,IF(A18=[1]Список!$A$113,[1]Список!$D$113,IF(A18=[1]Список!$A$114,[1]Список!$D$114,IF(A18=[1]Список!$A$115,[1]Список!$D$115,"Неверно указан номер"))))))))))))</f>
        <v>0</v>
      </c>
      <c r="E18" s="80">
        <f>IF(A18=[1]Список!$A$104,[1]Список!$E$104,IF(A18=[1]Список!$A$105,[1]Список!$E$105,IF(A18=[1]Список!$A$106,[1]Список!$E$106,IF(A18=[1]Список!$A$107,[1]Список!$E$107,IF(A18=[1]Список!$A$108,[1]Список!$E$108,IF(A18=[1]Список!$A$109,[1]Список!$E$109,IF(A18=[1]Список!$A$110,[1]Список!$E$110,IF(A18=[1]Список!$A$111,[1]Список!$E$111,IF(A18=[1]Список!$A$112,[1]Список!$E$112,IF(A18=[1]Список!$A$113,[1]Список!$E$113,IF(A18=[1]Список!$A$114,[1]Список!$E$114,IF(A18=[1]Список!$A$115,[1]Список!$E$115,"Неверно указан номер"))))))))))))</f>
        <v>0</v>
      </c>
      <c r="F18" s="80">
        <f>IF(A18=[1]Список!$A$104,[1]Список!$F$104,IF(A18=[1]Список!$A$105,[1]Список!$F$105,IF(A18=[1]Список!$A$106,[1]Список!$F$106,IF(A18=[1]Список!$A$107,[1]Список!$F$107,IF(A18=[1]Список!$A$108,[1]Список!$F$108,IF(A18=[1]Список!$A$109,[1]Список!$F$109,IF(A18=[1]Список!$A$110,[1]Список!$F$110,IF(A18=[1]Список!$A$111,[1]Список!$F$111,IF(A18=[1]Список!$A$112,[1]Список!$F$112,IF(A18=[1]Список!$A$113,[1]Список!$F$113,IF(A18=[1]Список!$A$114,[1]Список!$F$114,IF(A18=[1]Список!$A$115,[1]Список!$F$115,"Неверно указан номер"))))))))))))</f>
        <v>0</v>
      </c>
      <c r="G18" s="80">
        <f>IF(A18=[1]Список!$A$104,[1]Список!$G$104,IF(A18=[1]Список!$A$105,[1]Список!$G$105,IF(A18=[1]Список!$A$106,[1]Список!$G$106,IF(A18=[1]Список!$A$107,[1]Список!$G$107,IF(A18=[1]Список!$A$108,[1]Список!$G$108,IF(A18=[1]Список!$A$109,[1]Список!$G$109,IF(A18=[1]Список!$A$110,[1]Список!$G$110,IF(A18=[1]Список!$A$111,[1]Список!$G$111,IF(A18=[1]Список!$A$112,[1]Список!$G$112,IF(A18=[1]Список!$A$113,[1]Список!$G$113,IF(A18=[1]Список!$A$114,[1]Список!$G$114,IF(A18=[1]Список!$A$115,[1]Список!$G$115,"Неверно указан номер"))))))))))))</f>
        <v>0</v>
      </c>
    </row>
    <row r="19" spans="1:7" x14ac:dyDescent="0.25">
      <c r="A19" s="112"/>
      <c r="B19" s="94">
        <f>IF(A19=[1]Список!$A$104,[1]Список!$B$104,IF(A19=[1]Список!$A$105,[1]Список!$B$105,IF(A19=[1]Список!$A$106,[1]Список!$B$106,IF(A19=[1]Список!$A$107,[1]Список!$B$107,IF(A19=[1]Список!$A$108,[1]Список!$B$108,IF(A19=[1]Список!$A$109,[1]Список!$B$109,IF(A19=[1]Список!$A$110,[1]Список!$B$110,IF(A19=[1]Список!$A$111,[1]Список!$B$111,IF(A19=[1]Список!$A$112,[1]Список!$B$112,IF(A19=[1]Список!$A$113,[1]Список!$B$113,IF(A19=[1]Список!$A$114,[1]Список!$B$114,IF(A19=[1]Список!$A$115,[1]Список!$B$115,"Неверно указан номер"))))))))))))</f>
        <v>0</v>
      </c>
      <c r="C19" s="80">
        <f>IF(A19=[1]Список!$A$104,[1]Список!$C$104,IF(A19=[1]Список!$A$105,[1]Список!$C$105,IF(A19=[1]Список!$A$106,[1]Список!$C$106,IF(A19=[1]Список!$A$107,[1]Список!$C$107,IF(A19=[1]Список!$A$108,[1]Список!$C$108,IF(A19=[1]Список!$A$109,[1]Список!$C$109,IF(A19=[1]Список!$A$110,[1]Список!$C$110,IF(A19=[1]Список!$A$111,[1]Список!$C$111,IF(A19=[1]Список!$A$112,[1]Список!$C$112,IF(A19=[1]Список!$A$113,[1]Список!$C$113,IF(A19=[1]Список!$A$114,[1]Список!$C$114,IF(A19=[1]Список!$A$115,[1]Список!$C$115,"Неверно указан номер"))))))))))))</f>
        <v>0</v>
      </c>
      <c r="D19" s="80">
        <f>IF(A19=[1]Список!$A$104,[1]Список!$D$104,IF(A19=[1]Список!$A$105,[1]Список!$D$105,IF(A19=[1]Список!$A$106,[1]Список!$D$106,IF(A19=[1]Список!$A$107,[1]Список!$D$107,IF(A19=[1]Список!$A$108,[1]Список!$D$108,IF(A19=[1]Список!$A$109,[1]Список!$D$109,IF(A19=[1]Список!$A$110,[1]Список!$D$110,IF(A19=[1]Список!$A$111,[1]Список!$D$111,IF(A19=[1]Список!$A$112,[1]Список!$D$112,IF(A19=[1]Список!$A$113,[1]Список!$D$113,IF(A19=[1]Список!$A$114,[1]Список!$D$114,IF(A19=[1]Список!$A$115,[1]Список!$D$115,"Неверно указан номер"))))))))))))</f>
        <v>0</v>
      </c>
      <c r="E19" s="80">
        <f>IF(A19=[1]Список!$A$104,[1]Список!$E$104,IF(A19=[1]Список!$A$105,[1]Список!$E$105,IF(A19=[1]Список!$A$106,[1]Список!$E$106,IF(A19=[1]Список!$A$107,[1]Список!$E$107,IF(A19=[1]Список!$A$108,[1]Список!$E$108,IF(A19=[1]Список!$A$109,[1]Список!$E$109,IF(A19=[1]Список!$A$110,[1]Список!$E$110,IF(A19=[1]Список!$A$111,[1]Список!$E$111,IF(A19=[1]Список!$A$112,[1]Список!$E$112,IF(A19=[1]Список!$A$113,[1]Список!$E$113,IF(A19=[1]Список!$A$114,[1]Список!$E$114,IF(A19=[1]Список!$A$115,[1]Список!$E$115,"Неверно указан номер"))))))))))))</f>
        <v>0</v>
      </c>
      <c r="F19" s="80">
        <f>IF(A19=[1]Список!$A$104,[1]Список!$F$104,IF(A19=[1]Список!$A$105,[1]Список!$F$105,IF(A19=[1]Список!$A$106,[1]Список!$F$106,IF(A19=[1]Список!$A$107,[1]Список!$F$107,IF(A19=[1]Список!$A$108,[1]Список!$F$108,IF(A19=[1]Список!$A$109,[1]Список!$F$109,IF(A19=[1]Список!$A$110,[1]Список!$F$110,IF(A19=[1]Список!$A$111,[1]Список!$F$111,IF(A19=[1]Список!$A$112,[1]Список!$F$112,IF(A19=[1]Список!$A$113,[1]Список!$F$113,IF(A19=[1]Список!$A$114,[1]Список!$F$114,IF(A19=[1]Список!$A$115,[1]Список!$F$115,"Неверно указан номер"))))))))))))</f>
        <v>0</v>
      </c>
      <c r="G19" s="80">
        <f>IF(A19=[1]Список!$A$104,[1]Список!$G$104,IF(A19=[1]Список!$A$105,[1]Список!$G$105,IF(A19=[1]Список!$A$106,[1]Список!$G$106,IF(A19=[1]Список!$A$107,[1]Список!$G$107,IF(A19=[1]Список!$A$108,[1]Список!$G$108,IF(A19=[1]Список!$A$109,[1]Список!$G$109,IF(A19=[1]Список!$A$110,[1]Список!$G$110,IF(A19=[1]Список!$A$111,[1]Список!$G$111,IF(A19=[1]Список!$A$112,[1]Список!$G$112,IF(A19=[1]Список!$A$113,[1]Список!$G$113,IF(A19=[1]Список!$A$114,[1]Список!$G$114,IF(A19=[1]Список!$A$115,[1]Список!$G$115,"Неверно указан номер"))))))))))))</f>
        <v>0</v>
      </c>
    </row>
    <row r="20" spans="1:7" x14ac:dyDescent="0.25">
      <c r="A20" s="113"/>
      <c r="B20" s="94">
        <f>IF(A20=[1]Список!$A$104,[1]Список!$B$104,IF(A20=[1]Список!$A$105,[1]Список!$B$105,IF(A20=[1]Список!$A$106,[1]Список!$B$106,IF(A20=[1]Список!$A$107,[1]Список!$B$107,IF(A20=[1]Список!$A$108,[1]Список!$B$108,IF(A20=[1]Список!$A$109,[1]Список!$B$109,IF(A20=[1]Список!$A$110,[1]Список!$B$110,IF(A20=[1]Список!$A$111,[1]Список!$B$111,IF(A20=[1]Список!$A$112,[1]Список!$B$112,IF(A20=[1]Список!$A$113,[1]Список!$B$113,IF(A20=[1]Список!$A$114,[1]Список!$B$114,IF(A20=[1]Список!$A$115,[1]Список!$B$115,"Неверно указан номер"))))))))))))</f>
        <v>0</v>
      </c>
      <c r="C20" s="80">
        <f>IF(A20=[1]Список!$A$104,[1]Список!$C$104,IF(A20=[1]Список!$A$105,[1]Список!$C$105,IF(A20=[1]Список!$A$106,[1]Список!$C$106,IF(A20=[1]Список!$A$107,[1]Список!$C$107,IF(A20=[1]Список!$A$108,[1]Список!$C$108,IF(A20=[1]Список!$A$109,[1]Список!$C$109,IF(A20=[1]Список!$A$110,[1]Список!$C$110,IF(A20=[1]Список!$A$111,[1]Список!$C$111,IF(A20=[1]Список!$A$112,[1]Список!$C$112,IF(A20=[1]Список!$A$113,[1]Список!$C$113,IF(A20=[1]Список!$A$114,[1]Список!$C$114,IF(A20=[1]Список!$A$115,[1]Список!$C$115,"Неверно указан номер"))))))))))))</f>
        <v>0</v>
      </c>
      <c r="D20" s="80">
        <f>IF(A20=[1]Список!$A$104,[1]Список!$D$104,IF(A20=[1]Список!$A$105,[1]Список!$D$105,IF(A20=[1]Список!$A$106,[1]Список!$D$106,IF(A20=[1]Список!$A$107,[1]Список!$D$107,IF(A20=[1]Список!$A$108,[1]Список!$D$108,IF(A20=[1]Список!$A$109,[1]Список!$D$109,IF(A20=[1]Список!$A$110,[1]Список!$D$110,IF(A20=[1]Список!$A$111,[1]Список!$D$111,IF(A20=[1]Список!$A$112,[1]Список!$D$112,IF(A20=[1]Список!$A$113,[1]Список!$D$113,IF(A20=[1]Список!$A$114,[1]Список!$D$114,IF(A20=[1]Список!$A$115,[1]Список!$D$115,"Неверно указан номер"))))))))))))</f>
        <v>0</v>
      </c>
      <c r="E20" s="80">
        <f>IF(A20=[1]Список!$A$104,[1]Список!$E$104,IF(A20=[1]Список!$A$105,[1]Список!$E$105,IF(A20=[1]Список!$A$106,[1]Список!$E$106,IF(A20=[1]Список!$A$107,[1]Список!$E$107,IF(A20=[1]Список!$A$108,[1]Список!$E$108,IF(A20=[1]Список!$A$109,[1]Список!$E$109,IF(A20=[1]Список!$A$110,[1]Список!$E$110,IF(A20=[1]Список!$A$111,[1]Список!$E$111,IF(A20=[1]Список!$A$112,[1]Список!$E$112,IF(A20=[1]Список!$A$113,[1]Список!$E$113,IF(A20=[1]Список!$A$114,[1]Список!$E$114,IF(A20=[1]Список!$A$115,[1]Список!$E$115,"Неверно указан номер"))))))))))))</f>
        <v>0</v>
      </c>
      <c r="F20" s="80">
        <f>IF(A20=[1]Список!$A$104,[1]Список!$F$104,IF(A20=[1]Список!$A$105,[1]Список!$F$105,IF(A20=[1]Список!$A$106,[1]Список!$F$106,IF(A20=[1]Список!$A$107,[1]Список!$F$107,IF(A20=[1]Список!$A$108,[1]Список!$F$108,IF(A20=[1]Список!$A$109,[1]Список!$F$109,IF(A20=[1]Список!$A$110,[1]Список!$F$110,IF(A20=[1]Список!$A$111,[1]Список!$F$111,IF(A20=[1]Список!$A$112,[1]Список!$F$112,IF(A20=[1]Список!$A$113,[1]Список!$F$113,IF(A20=[1]Список!$A$114,[1]Список!$F$114,IF(A20=[1]Список!$A$115,[1]Список!$F$115,"Неверно указан номер"))))))))))))</f>
        <v>0</v>
      </c>
      <c r="G20" s="80">
        <f>IF(A20=[1]Список!$A$104,[1]Список!$G$104,IF(A20=[1]Список!$A$105,[1]Список!$G$105,IF(A20=[1]Список!$A$106,[1]Список!$G$106,IF(A20=[1]Список!$A$107,[1]Список!$G$107,IF(A20=[1]Список!$A$108,[1]Список!$G$108,IF(A20=[1]Список!$A$109,[1]Список!$G$109,IF(A20=[1]Список!$A$110,[1]Список!$G$110,IF(A20=[1]Список!$A$111,[1]Список!$G$111,IF(A20=[1]Список!$A$112,[1]Список!$G$112,IF(A20=[1]Список!$A$113,[1]Список!$G$113,IF(A20=[1]Список!$A$114,[1]Список!$G$114,IF(A20=[1]Список!$A$115,[1]Список!$G$115,"Неверно указан номер"))))))))))))</f>
        <v>0</v>
      </c>
    </row>
    <row r="21" spans="1:7" x14ac:dyDescent="0.25">
      <c r="A21" s="113"/>
      <c r="B21" s="94">
        <f>IF(A21=[1]Список!$A$104,[1]Список!$B$104,IF(A21=[1]Список!$A$105,[1]Список!$B$105,IF(A21=[1]Список!$A$106,[1]Список!$B$106,IF(A21=[1]Список!$A$107,[1]Список!$B$107,IF(A21=[1]Список!$A$108,[1]Список!$B$108,IF(A21=[1]Список!$A$109,[1]Список!$B$109,IF(A21=[1]Список!$A$110,[1]Список!$B$110,IF(A21=[1]Список!$A$111,[1]Список!$B$111,IF(A21=[1]Список!$A$112,[1]Список!$B$112,IF(A21=[1]Список!$A$113,[1]Список!$B$113,IF(A21=[1]Список!$A$114,[1]Список!$B$114,IF(A21=[1]Список!$A$115,[1]Список!$B$115,"Неверно указан номер"))))))))))))</f>
        <v>0</v>
      </c>
      <c r="C21" s="80">
        <f>IF(A21=[1]Список!$A$104,[1]Список!$C$104,IF(A21=[1]Список!$A$105,[1]Список!$C$105,IF(A21=[1]Список!$A$106,[1]Список!$C$106,IF(A21=[1]Список!$A$107,[1]Список!$C$107,IF(A21=[1]Список!$A$108,[1]Список!$C$108,IF(A21=[1]Список!$A$109,[1]Список!$C$109,IF(A21=[1]Список!$A$110,[1]Список!$C$110,IF(A21=[1]Список!$A$111,[1]Список!$C$111,IF(A21=[1]Список!$A$112,[1]Список!$C$112,IF(A21=[1]Список!$A$113,[1]Список!$C$113,IF(A21=[1]Список!$A$114,[1]Список!$C$114,IF(A21=[1]Список!$A$115,[1]Список!$C$115,"Неверно указан номер"))))))))))))</f>
        <v>0</v>
      </c>
      <c r="D21" s="80">
        <f>IF(A21=[1]Список!$A$104,[1]Список!$D$104,IF(A21=[1]Список!$A$105,[1]Список!$D$105,IF(A21=[1]Список!$A$106,[1]Список!$D$106,IF(A21=[1]Список!$A$107,[1]Список!$D$107,IF(A21=[1]Список!$A$108,[1]Список!$D$108,IF(A21=[1]Список!$A$109,[1]Список!$D$109,IF(A21=[1]Список!$A$110,[1]Список!$D$110,IF(A21=[1]Список!$A$111,[1]Список!$D$111,IF(A21=[1]Список!$A$112,[1]Список!$D$112,IF(A21=[1]Список!$A$113,[1]Список!$D$113,IF(A21=[1]Список!$A$114,[1]Список!$D$114,IF(A21=[1]Список!$A$115,[1]Список!$D$115,"Неверно указан номер"))))))))))))</f>
        <v>0</v>
      </c>
      <c r="E21" s="80">
        <f>IF(A21=[1]Список!$A$104,[1]Список!$E$104,IF(A21=[1]Список!$A$105,[1]Список!$E$105,IF(A21=[1]Список!$A$106,[1]Список!$E$106,IF(A21=[1]Список!$A$107,[1]Список!$E$107,IF(A21=[1]Список!$A$108,[1]Список!$E$108,IF(A21=[1]Список!$A$109,[1]Список!$E$109,IF(A21=[1]Список!$A$110,[1]Список!$E$110,IF(A21=[1]Список!$A$111,[1]Список!$E$111,IF(A21=[1]Список!$A$112,[1]Список!$E$112,IF(A21=[1]Список!$A$113,[1]Список!$E$113,IF(A21=[1]Список!$A$114,[1]Список!$E$114,IF(A21=[1]Список!$A$115,[1]Список!$E$115,"Неверно указан номер"))))))))))))</f>
        <v>0</v>
      </c>
      <c r="F21" s="80">
        <f>IF(A21=[1]Список!$A$104,[1]Список!$F$104,IF(A21=[1]Список!$A$105,[1]Список!$F$105,IF(A21=[1]Список!$A$106,[1]Список!$F$106,IF(A21=[1]Список!$A$107,[1]Список!$F$107,IF(A21=[1]Список!$A$108,[1]Список!$F$108,IF(A21=[1]Список!$A$109,[1]Список!$F$109,IF(A21=[1]Список!$A$110,[1]Список!$F$110,IF(A21=[1]Список!$A$111,[1]Список!$F$111,IF(A21=[1]Список!$A$112,[1]Список!$F$112,IF(A21=[1]Список!$A$113,[1]Список!$F$113,IF(A21=[1]Список!$A$114,[1]Список!$F$114,IF(A21=[1]Список!$A$115,[1]Список!$F$115,"Неверно указан номер"))))))))))))</f>
        <v>0</v>
      </c>
      <c r="G21" s="80">
        <f>IF(A21=[1]Список!$A$104,[1]Список!$G$104,IF(A21=[1]Список!$A$105,[1]Список!$G$105,IF(A21=[1]Список!$A$106,[1]Список!$G$106,IF(A21=[1]Список!$A$107,[1]Список!$G$107,IF(A21=[1]Список!$A$108,[1]Список!$G$108,IF(A21=[1]Список!$A$109,[1]Список!$G$109,IF(A21=[1]Список!$A$110,[1]Список!$G$110,IF(A21=[1]Список!$A$111,[1]Список!$G$111,IF(A21=[1]Список!$A$112,[1]Список!$G$112,IF(A21=[1]Список!$A$113,[1]Список!$G$113,IF(A21=[1]Список!$A$114,[1]Список!$G$114,IF(A21=[1]Список!$A$115,[1]Список!$G$115,"Неверно указан номер"))))))))))))</f>
        <v>0</v>
      </c>
    </row>
    <row r="22" spans="1:7" x14ac:dyDescent="0.25">
      <c r="A22" s="113"/>
      <c r="B22" s="94">
        <f>IF(A22=[1]Список!$A$104,[1]Список!$B$104,IF(A22=[1]Список!$A$105,[1]Список!$B$105,IF(A22=[1]Список!$A$106,[1]Список!$B$106,IF(A22=[1]Список!$A$107,[1]Список!$B$107,IF(A22=[1]Список!$A$108,[1]Список!$B$108,IF(A22=[1]Список!$A$109,[1]Список!$B$109,IF(A22=[1]Список!$A$110,[1]Список!$B$110,IF(A22=[1]Список!$A$111,[1]Список!$B$111,IF(A22=[1]Список!$A$112,[1]Список!$B$112,IF(A22=[1]Список!$A$113,[1]Список!$B$113,IF(A22=[1]Список!$A$114,[1]Список!$B$114,IF(A22=[1]Список!$A$115,[1]Список!$B$115,"Неверно указан номер"))))))))))))</f>
        <v>0</v>
      </c>
      <c r="C22" s="80">
        <f>IF(A22=[1]Список!$A$104,[1]Список!$C$104,IF(A22=[1]Список!$A$105,[1]Список!$C$105,IF(A22=[1]Список!$A$106,[1]Список!$C$106,IF(A22=[1]Список!$A$107,[1]Список!$C$107,IF(A22=[1]Список!$A$108,[1]Список!$C$108,IF(A22=[1]Список!$A$109,[1]Список!$C$109,IF(A22=[1]Список!$A$110,[1]Список!$C$110,IF(A22=[1]Список!$A$111,[1]Список!$C$111,IF(A22=[1]Список!$A$112,[1]Список!$C$112,IF(A22=[1]Список!$A$113,[1]Список!$C$113,IF(A22=[1]Список!$A$114,[1]Список!$C$114,IF(A22=[1]Список!$A$115,[1]Список!$C$115,"Неверно указан номер"))))))))))))</f>
        <v>0</v>
      </c>
      <c r="D22" s="80">
        <f>IF(A22=[1]Список!$A$104,[1]Список!$D$104,IF(A22=[1]Список!$A$105,[1]Список!$D$105,IF(A22=[1]Список!$A$106,[1]Список!$D$106,IF(A22=[1]Список!$A$107,[1]Список!$D$107,IF(A22=[1]Список!$A$108,[1]Список!$D$108,IF(A22=[1]Список!$A$109,[1]Список!$D$109,IF(A22=[1]Список!$A$110,[1]Список!$D$110,IF(A22=[1]Список!$A$111,[1]Список!$D$111,IF(A22=[1]Список!$A$112,[1]Список!$D$112,IF(A22=[1]Список!$A$113,[1]Список!$D$113,IF(A22=[1]Список!$A$114,[1]Список!$D$114,IF(A22=[1]Список!$A$115,[1]Список!$D$115,"Неверно указан номер"))))))))))))</f>
        <v>0</v>
      </c>
      <c r="E22" s="80">
        <f>IF(A22=[1]Список!$A$104,[1]Список!$E$104,IF(A22=[1]Список!$A$105,[1]Список!$E$105,IF(A22=[1]Список!$A$106,[1]Список!$E$106,IF(A22=[1]Список!$A$107,[1]Список!$E$107,IF(A22=[1]Список!$A$108,[1]Список!$E$108,IF(A22=[1]Список!$A$109,[1]Список!$E$109,IF(A22=[1]Список!$A$110,[1]Список!$E$110,IF(A22=[1]Список!$A$111,[1]Список!$E$111,IF(A22=[1]Список!$A$112,[1]Список!$E$112,IF(A22=[1]Список!$A$113,[1]Список!$E$113,IF(A22=[1]Список!$A$114,[1]Список!$E$114,IF(A22=[1]Список!$A$115,[1]Список!$E$115,"Неверно указан номер"))))))))))))</f>
        <v>0</v>
      </c>
      <c r="F22" s="80">
        <f>IF(A22=[1]Список!$A$104,[1]Список!$F$104,IF(A22=[1]Список!$A$105,[1]Список!$F$105,IF(A22=[1]Список!$A$106,[1]Список!$F$106,IF(A22=[1]Список!$A$107,[1]Список!$F$107,IF(A22=[1]Список!$A$108,[1]Список!$F$108,IF(A22=[1]Список!$A$109,[1]Список!$F$109,IF(A22=[1]Список!$A$110,[1]Список!$F$110,IF(A22=[1]Список!$A$111,[1]Список!$F$111,IF(A22=[1]Список!$A$112,[1]Список!$F$112,IF(A22=[1]Список!$A$113,[1]Список!$F$113,IF(A22=[1]Список!$A$114,[1]Список!$F$114,IF(A22=[1]Список!$A$115,[1]Список!$F$115,"Неверно указан номер"))))))))))))</f>
        <v>0</v>
      </c>
      <c r="G22" s="80">
        <f>IF(A22=[1]Список!$A$104,[1]Список!$G$104,IF(A22=[1]Список!$A$105,[1]Список!$G$105,IF(A22=[1]Список!$A$106,[1]Список!$G$106,IF(A22=[1]Список!$A$107,[1]Список!$G$107,IF(A22=[1]Список!$A$108,[1]Список!$G$108,IF(A22=[1]Список!$A$109,[1]Список!$G$109,IF(A22=[1]Список!$A$110,[1]Список!$G$110,IF(A22=[1]Список!$A$111,[1]Список!$G$111,IF(A22=[1]Список!$A$112,[1]Список!$G$112,IF(A22=[1]Список!$A$113,[1]Список!$G$113,IF(A22=[1]Список!$A$114,[1]Список!$G$114,IF(A22=[1]Список!$A$115,[1]Список!$G$115,"Неверно указан номер"))))))))))))</f>
        <v>0</v>
      </c>
    </row>
    <row r="23" spans="1:7" x14ac:dyDescent="0.25">
      <c r="A23" s="68"/>
      <c r="B23" s="68"/>
      <c r="C23" s="68"/>
      <c r="D23" s="68"/>
      <c r="E23" s="68"/>
      <c r="F23" s="68"/>
      <c r="G23" s="68"/>
    </row>
    <row r="24" spans="1:7" x14ac:dyDescent="0.25">
      <c r="A24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4" s="29"/>
      <c r="C24" s="29"/>
      <c r="D24" s="29"/>
      <c r="E24" s="29"/>
      <c r="F24" s="29"/>
      <c r="G24" s="29"/>
    </row>
    <row r="25" spans="1:7" x14ac:dyDescent="0.25">
      <c r="A25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5" s="29"/>
      <c r="C25" s="29"/>
      <c r="D25" s="29"/>
      <c r="E25" s="29"/>
      <c r="F25" s="29"/>
      <c r="G25" s="29"/>
    </row>
    <row r="26" spans="1:7" x14ac:dyDescent="0.25">
      <c r="A26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6" s="29"/>
      <c r="C26" s="29"/>
      <c r="D26" s="29"/>
      <c r="E26" s="29"/>
      <c r="F26" s="29"/>
      <c r="G26" s="29"/>
    </row>
    <row r="27" spans="1:7" x14ac:dyDescent="0.25">
      <c r="A27" s="29"/>
      <c r="B27" s="29"/>
      <c r="C27" s="29"/>
      <c r="D27" s="29"/>
      <c r="E27" s="29"/>
      <c r="F27" s="29"/>
      <c r="G27" s="29"/>
    </row>
    <row r="28" spans="1:7" x14ac:dyDescent="0.25">
      <c r="A28" s="29"/>
      <c r="B28" s="29"/>
      <c r="C28" s="29"/>
      <c r="D28" s="29"/>
      <c r="E28" s="29"/>
      <c r="F28" s="29"/>
      <c r="G28" s="29"/>
    </row>
    <row r="29" spans="1:7" x14ac:dyDescent="0.25">
      <c r="A29" s="29"/>
      <c r="B29" s="29"/>
      <c r="C29" s="29"/>
      <c r="D29" s="29"/>
      <c r="E29" s="29"/>
      <c r="F29" s="29"/>
      <c r="G29" s="29"/>
    </row>
    <row r="31" spans="1:7" x14ac:dyDescent="0.25">
      <c r="A31" s="30"/>
      <c r="B31" s="30"/>
    </row>
  </sheetData>
  <sheetProtection selectLockedCells="1"/>
  <autoFilter ref="A10:B10"/>
  <mergeCells count="19">
    <mergeCell ref="A28:G28"/>
    <mergeCell ref="A29:G29"/>
    <mergeCell ref="A31:B31"/>
    <mergeCell ref="F8:F10"/>
    <mergeCell ref="G8:G10"/>
    <mergeCell ref="A24:G24"/>
    <mergeCell ref="A25:G25"/>
    <mergeCell ref="A26:G26"/>
    <mergeCell ref="A27:G27"/>
    <mergeCell ref="B2:F2"/>
    <mergeCell ref="A3:G3"/>
    <mergeCell ref="A4:G4"/>
    <mergeCell ref="A5:G5"/>
    <mergeCell ref="B6:E6"/>
    <mergeCell ref="A8:A10"/>
    <mergeCell ref="B8:B10"/>
    <mergeCell ref="C8:C10"/>
    <mergeCell ref="D8:D10"/>
    <mergeCell ref="E8:E10"/>
  </mergeCells>
  <conditionalFormatting sqref="A21:A22">
    <cfRule type="duplicateValues" dxfId="70" priority="16"/>
  </conditionalFormatting>
  <conditionalFormatting sqref="B11:B22">
    <cfRule type="expression" dxfId="69" priority="15">
      <formula>B11="Неверно указан номер"</formula>
    </cfRule>
  </conditionalFormatting>
  <conditionalFormatting sqref="A20">
    <cfRule type="duplicateValues" dxfId="68" priority="14"/>
  </conditionalFormatting>
  <conditionalFormatting sqref="C11:G22">
    <cfRule type="cellIs" dxfId="67" priority="13" operator="equal">
      <formula>0</formula>
    </cfRule>
  </conditionalFormatting>
  <conditionalFormatting sqref="A19">
    <cfRule type="duplicateValues" dxfId="66" priority="12"/>
  </conditionalFormatting>
  <conditionalFormatting sqref="A18">
    <cfRule type="duplicateValues" dxfId="65" priority="11"/>
  </conditionalFormatting>
  <conditionalFormatting sqref="A17">
    <cfRule type="duplicateValues" dxfId="64" priority="10"/>
  </conditionalFormatting>
  <conditionalFormatting sqref="A17">
    <cfRule type="duplicateValues" dxfId="63" priority="9"/>
  </conditionalFormatting>
  <conditionalFormatting sqref="A17">
    <cfRule type="duplicateValues" dxfId="62" priority="8"/>
  </conditionalFormatting>
  <conditionalFormatting sqref="A17">
    <cfRule type="duplicateValues" dxfId="61" priority="7"/>
  </conditionalFormatting>
  <conditionalFormatting sqref="A16">
    <cfRule type="duplicateValues" dxfId="60" priority="1"/>
  </conditionalFormatting>
  <conditionalFormatting sqref="A11">
    <cfRule type="duplicateValues" dxfId="59" priority="6"/>
  </conditionalFormatting>
  <conditionalFormatting sqref="A12">
    <cfRule type="duplicateValues" dxfId="58" priority="5"/>
  </conditionalFormatting>
  <conditionalFormatting sqref="A13">
    <cfRule type="duplicateValues" dxfId="57" priority="4"/>
  </conditionalFormatting>
  <conditionalFormatting sqref="A14">
    <cfRule type="duplicateValues" dxfId="56" priority="3"/>
  </conditionalFormatting>
  <conditionalFormatting sqref="A15">
    <cfRule type="duplicateValues" dxfId="55" priority="2"/>
  </conditionalFormatting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outlinePr summaryBelow="0"/>
    <pageSetUpPr fitToPage="1"/>
  </sheetPr>
  <dimension ref="A1:J40"/>
  <sheetViews>
    <sheetView zoomScale="70" zoomScaleNormal="70" workbookViewId="0">
      <selection activeCell="I5" sqref="I5:J5"/>
    </sheetView>
  </sheetViews>
  <sheetFormatPr defaultRowHeight="15" x14ac:dyDescent="0.25"/>
  <cols>
    <col min="1" max="1" width="7.7109375" customWidth="1"/>
    <col min="2" max="2" width="27.7109375" customWidth="1"/>
    <col min="3" max="4" width="12.7109375" customWidth="1"/>
    <col min="5" max="5" width="10.7109375" customWidth="1"/>
    <col min="6" max="7" width="15.7109375" customWidth="1"/>
    <col min="8" max="9" width="15.7109375" hidden="1" customWidth="1"/>
    <col min="10" max="10" width="13.42578125" customWidth="1"/>
  </cols>
  <sheetData>
    <row r="1" spans="1:10" ht="15.75" x14ac:dyDescent="0.25">
      <c r="B1" s="1" t="s">
        <v>0</v>
      </c>
      <c r="C1" s="1"/>
      <c r="D1" s="1"/>
      <c r="E1" s="1"/>
      <c r="F1" s="1"/>
      <c r="G1" s="1"/>
    </row>
    <row r="2" spans="1:10" ht="15.75" customHeight="1" x14ac:dyDescent="0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21.75" customHeight="1" x14ac:dyDescent="0.25">
      <c r="A4" s="5" t="str">
        <f>IF('[1]Дивизионы и Команды'!$C$2=0,"",'[1]Дивизионы и Команды'!$C$2)</f>
        <v>Отборочный этап Кубка России</v>
      </c>
      <c r="B4" s="5"/>
      <c r="C4" s="5"/>
      <c r="D4" s="5"/>
      <c r="E4" s="5"/>
      <c r="F4" s="5"/>
      <c r="G4" s="5"/>
      <c r="H4" s="5"/>
      <c r="I4" s="5"/>
      <c r="J4" s="5"/>
    </row>
    <row r="5" spans="1:10" ht="15.75" thickBot="1" x14ac:dyDescent="0.3">
      <c r="A5" s="6" t="str">
        <f>'[1]Дивизионы и Команды'!$A$1</f>
        <v>Чита</v>
      </c>
      <c r="B5" s="7" t="str">
        <f>"ПРОТОКОЛ  ХРОНОМЕТРИРУЕМЫХ  ТРЕНИРОВОК Дивизион "&amp;'[1]1'!$B$3</f>
        <v>ПРОТОКОЛ  ХРОНОМЕТРИРУЕМЫХ  ТРЕНИРОВОК Дивизион Д2-классика</v>
      </c>
      <c r="C5" s="7"/>
      <c r="D5" s="7"/>
      <c r="E5" s="7"/>
      <c r="F5" s="7"/>
      <c r="G5" s="7"/>
      <c r="H5" s="8" t="str">
        <f>'[1]Дивизионы и Команды'!$F$2</f>
        <v>.</v>
      </c>
      <c r="I5" s="9">
        <v>42882</v>
      </c>
      <c r="J5" s="9"/>
    </row>
    <row r="6" spans="1:10" ht="15.75" thickBot="1" x14ac:dyDescent="0.3">
      <c r="A6" s="10" t="s">
        <v>3</v>
      </c>
      <c r="B6" s="11" t="s">
        <v>4</v>
      </c>
      <c r="C6" s="12" t="s">
        <v>5</v>
      </c>
      <c r="D6" s="11" t="s">
        <v>6</v>
      </c>
      <c r="E6" s="11" t="s">
        <v>7</v>
      </c>
      <c r="F6" s="13" t="s">
        <v>8</v>
      </c>
      <c r="G6" s="14"/>
      <c r="H6" s="14"/>
      <c r="I6" s="15"/>
      <c r="J6" s="16" t="s">
        <v>9</v>
      </c>
    </row>
    <row r="7" spans="1:10" ht="15.75" thickBot="1" x14ac:dyDescent="0.3">
      <c r="A7" s="17" t="s">
        <v>10</v>
      </c>
      <c r="B7" s="18" t="s">
        <v>11</v>
      </c>
      <c r="C7" s="19" t="s">
        <v>12</v>
      </c>
      <c r="D7" s="18" t="s">
        <v>13</v>
      </c>
      <c r="E7" s="18" t="s">
        <v>14</v>
      </c>
      <c r="F7" s="11" t="s">
        <v>15</v>
      </c>
      <c r="G7" s="20" t="s">
        <v>16</v>
      </c>
      <c r="H7" s="20" t="s">
        <v>17</v>
      </c>
      <c r="I7" s="20" t="s">
        <v>18</v>
      </c>
      <c r="J7" s="21"/>
    </row>
    <row r="8" spans="1:10" ht="15.75" thickBot="1" x14ac:dyDescent="0.3">
      <c r="A8" s="22">
        <f>IF('[1]1'!A6=0,"",'[1]1'!A6)</f>
        <v>13</v>
      </c>
      <c r="B8" s="23" t="str">
        <f>'[1]1'!B6</f>
        <v>Шишкин Николай</v>
      </c>
      <c r="C8" s="24">
        <f>'[1]1'!Y6</f>
        <v>47.97</v>
      </c>
      <c r="D8" s="25">
        <f>'[1]1'!AC6</f>
        <v>0</v>
      </c>
      <c r="E8" s="26">
        <f>IF(AND(F8="",G8="",H8="",I8=""),"",IF('[1]1'!Y6='[1]1'!T6,1,IF('[1]1'!Y6='[1]1'!U6,2,IF('[1]1'!Y6='[1]1'!V6,3,IF('[1]1'!Y6='[1]1'!W6,4,"")))))</f>
        <v>2</v>
      </c>
      <c r="F8" s="27" t="str">
        <f>IF(AND('[1]1'!D6=0,'[1]1'!E6=0,'[1]1'!F6=0),"",'[1]1'!D6&amp;"м "&amp;'[1]1'!E6&amp;","&amp;IF('[1]1'!F6&lt;10,"0"&amp;'[1]1'!F6,'[1]1'!F6)&amp;"с")</f>
        <v>м 48,88с</v>
      </c>
      <c r="G8" s="27" t="str">
        <f>IF(AND('[1]1'!H6=0,'[1]1'!I6=0,'[1]1'!J6=0),"",'[1]1'!H6&amp;"м "&amp;'[1]1'!I6&amp;","&amp;IF('[1]1'!J6&lt;10,"0"&amp;'[1]1'!J6,'[1]1'!J6)&amp;"с")</f>
        <v>м 47,97с</v>
      </c>
      <c r="H8" s="27" t="str">
        <f>IF(AND('[1]1'!L6=0,'[1]1'!M6=0,'[1]1'!N6=0),"",'[1]1'!L6&amp;"м "&amp;'[1]1'!M6&amp;","&amp;'[1]1'!N6&amp;"с")</f>
        <v/>
      </c>
      <c r="I8" s="27" t="str">
        <f>IF(AND('[1]1'!P6=0,'[1]1'!Q6=0,'[1]1'!R6=0),"",'[1]1'!P6&amp;"м "&amp;'[1]1'!Q6&amp;","&amp;'[1]1'!R6&amp;"с")</f>
        <v/>
      </c>
      <c r="J8" s="28">
        <f>IF('[1]1'!BD6="не прошел","",'[1]1'!BD6)</f>
        <v>1</v>
      </c>
    </row>
    <row r="9" spans="1:10" ht="15.75" thickBot="1" x14ac:dyDescent="0.3">
      <c r="A9" s="22">
        <f>IF('[1]1'!A10=0,"",'[1]1'!A10)</f>
        <v>81</v>
      </c>
      <c r="B9" s="23" t="str">
        <f>'[1]1'!B10</f>
        <v>Богодухов Федор</v>
      </c>
      <c r="C9" s="24">
        <f>'[1]1'!Y10</f>
        <v>48.97</v>
      </c>
      <c r="D9" s="25">
        <f>'[1]1'!AC10</f>
        <v>1</v>
      </c>
      <c r="E9" s="26">
        <f>IF(AND(F9="",G9="",H9="",I9=""),"",IF('[1]1'!Y10='[1]1'!T10,1,IF('[1]1'!Y10='[1]1'!U10,2,IF('[1]1'!Y10='[1]1'!V10,3,IF('[1]1'!Y10='[1]1'!W10,4,"")))))</f>
        <v>1</v>
      </c>
      <c r="F9" s="27" t="str">
        <f>IF(AND('[1]1'!D10=0,'[1]1'!E10=0,'[1]1'!F10=0),"",'[1]1'!D10&amp;"м "&amp;'[1]1'!E10&amp;","&amp;IF('[1]1'!F10&lt;10,"0"&amp;'[1]1'!F10,'[1]1'!F10)&amp;"с")</f>
        <v>м 48,97с</v>
      </c>
      <c r="G9" s="27" t="str">
        <f>IF(AND('[1]1'!H10=0,'[1]1'!I10=0,'[1]1'!J10=0),"",'[1]1'!H10&amp;"м "&amp;'[1]1'!I10&amp;","&amp;IF('[1]1'!J10&lt;10,"0"&amp;'[1]1'!J10,'[1]1'!J10)&amp;"с")</f>
        <v>м 49,66с</v>
      </c>
      <c r="H9" s="27" t="str">
        <f>IF(AND('[1]1'!L10=0,'[1]1'!M10=0,'[1]1'!N10=0),"",'[1]1'!L10&amp;"м "&amp;'[1]1'!M10&amp;","&amp;'[1]1'!N10&amp;"с")</f>
        <v/>
      </c>
      <c r="I9" s="27" t="str">
        <f>IF(AND('[1]1'!P10=0,'[1]1'!Q10=0,'[1]1'!R10=0),"",'[1]1'!P10&amp;"м "&amp;'[1]1'!Q10&amp;","&amp;'[1]1'!R10&amp;"с")</f>
        <v/>
      </c>
      <c r="J9" s="28">
        <f>IF('[1]1'!BD10="не прошел","",'[1]1'!BD10)</f>
        <v>2</v>
      </c>
    </row>
    <row r="10" spans="1:10" ht="15.75" thickBot="1" x14ac:dyDescent="0.3">
      <c r="A10" s="22">
        <f>IF('[1]1'!A8=0,"",'[1]1'!A8)</f>
        <v>73</v>
      </c>
      <c r="B10" s="23" t="str">
        <f>'[1]1'!B8</f>
        <v>Кочеров Николай</v>
      </c>
      <c r="C10" s="24">
        <f>'[1]1'!Y8</f>
        <v>50.19</v>
      </c>
      <c r="D10" s="25">
        <f>'[1]1'!AC8</f>
        <v>2.2199999999999989</v>
      </c>
      <c r="E10" s="26">
        <f>IF(AND(F10="",G10="",H10="",I10=""),"",IF('[1]1'!Y8='[1]1'!T8,1,IF('[1]1'!Y8='[1]1'!U8,2,IF('[1]1'!Y8='[1]1'!V8,3,IF('[1]1'!Y8='[1]1'!W8,4,"")))))</f>
        <v>1</v>
      </c>
      <c r="F10" s="27" t="str">
        <f>IF(AND('[1]1'!D8=0,'[1]1'!E8=0,'[1]1'!F8=0),"",'[1]1'!D8&amp;"м "&amp;'[1]1'!E8&amp;","&amp;IF('[1]1'!F8&lt;10,"0"&amp;'[1]1'!F8,'[1]1'!F8)&amp;"с")</f>
        <v>м 50,19с</v>
      </c>
      <c r="G10" s="27" t="str">
        <f>IF(AND('[1]1'!H8=0,'[1]1'!I8=0,'[1]1'!J8=0),"",'[1]1'!H8&amp;"м "&amp;'[1]1'!I8&amp;","&amp;IF('[1]1'!J8&lt;10,"0"&amp;'[1]1'!J8,'[1]1'!J8)&amp;"с")</f>
        <v>м 51,82с</v>
      </c>
      <c r="H10" s="27" t="str">
        <f>IF(AND('[1]1'!L8=0,'[1]1'!M8=0,'[1]1'!N8=0),"",'[1]1'!L8&amp;"м "&amp;'[1]1'!M8&amp;","&amp;'[1]1'!N8&amp;"с")</f>
        <v/>
      </c>
      <c r="I10" s="27" t="str">
        <f>IF(AND('[1]1'!P8=0,'[1]1'!Q8=0,'[1]1'!R8=0),"",'[1]1'!P8&amp;"м "&amp;'[1]1'!Q8&amp;","&amp;'[1]1'!R8&amp;"с")</f>
        <v/>
      </c>
      <c r="J10" s="28">
        <f>IF('[1]1'!BD8="не прошел","",'[1]1'!BD8)</f>
        <v>3</v>
      </c>
    </row>
    <row r="11" spans="1:10" ht="15.75" thickBot="1" x14ac:dyDescent="0.3">
      <c r="A11" s="22">
        <f>IF('[1]1'!A11=0,"",'[1]1'!A11)</f>
        <v>96</v>
      </c>
      <c r="B11" s="23" t="str">
        <f>'[1]1'!B11</f>
        <v>Железняк Евгений</v>
      </c>
      <c r="C11" s="24">
        <f>'[1]1'!Y11</f>
        <v>50.57</v>
      </c>
      <c r="D11" s="25">
        <f>'[1]1'!AC11</f>
        <v>2.6000000000000014</v>
      </c>
      <c r="E11" s="26">
        <f>IF(AND(F11="",G11="",H11="",I11=""),"",IF('[1]1'!Y11='[1]1'!T11,1,IF('[1]1'!Y11='[1]1'!U11,2,IF('[1]1'!Y11='[1]1'!V11,3,IF('[1]1'!Y11='[1]1'!W11,4,"")))))</f>
        <v>1</v>
      </c>
      <c r="F11" s="27" t="str">
        <f>IF(AND('[1]1'!D11=0,'[1]1'!E11=0,'[1]1'!F11=0),"",'[1]1'!D11&amp;"м "&amp;'[1]1'!E11&amp;","&amp;IF('[1]1'!F11&lt;10,"0"&amp;'[1]1'!F11,'[1]1'!F11)&amp;"с")</f>
        <v>м 50,57с</v>
      </c>
      <c r="G11" s="27" t="str">
        <f>IF(AND('[1]1'!H11=0,'[1]1'!I11=0,'[1]1'!J11=0),"",'[1]1'!H11&amp;"м "&amp;'[1]1'!I11&amp;","&amp;IF('[1]1'!J11&lt;10,"0"&amp;'[1]1'!J11,'[1]1'!J11)&amp;"с")</f>
        <v>м 52,03с</v>
      </c>
      <c r="H11" s="27" t="str">
        <f>IF(AND('[1]1'!L11=0,'[1]1'!M11=0,'[1]1'!N11=0),"",'[1]1'!L11&amp;"м "&amp;'[1]1'!M11&amp;","&amp;'[1]1'!N11&amp;"с")</f>
        <v/>
      </c>
      <c r="I11" s="27" t="str">
        <f>IF(AND('[1]1'!P11=0,'[1]1'!Q11=0,'[1]1'!R11=0),"",'[1]1'!P11&amp;"м "&amp;'[1]1'!Q11&amp;","&amp;'[1]1'!R11&amp;"с")</f>
        <v/>
      </c>
      <c r="J11" s="28">
        <f>IF('[1]1'!BD11="не прошел","",'[1]1'!BD11)</f>
        <v>4</v>
      </c>
    </row>
    <row r="12" spans="1:10" ht="15.75" thickBot="1" x14ac:dyDescent="0.3">
      <c r="A12" s="22">
        <f>IF('[1]1'!A12=0,"",'[1]1'!A12)</f>
        <v>19</v>
      </c>
      <c r="B12" s="23" t="str">
        <f>'[1]1'!B12</f>
        <v>Идиетуллин Сергей</v>
      </c>
      <c r="C12" s="24">
        <f>'[1]1'!Y12</f>
        <v>50.88</v>
      </c>
      <c r="D12" s="25">
        <f>'[1]1'!AC12</f>
        <v>2.9100000000000037</v>
      </c>
      <c r="E12" s="26">
        <f>IF(AND(F12="",G12="",H12="",I12=""),"",IF('[1]1'!Y12='[1]1'!T12,1,IF('[1]1'!Y12='[1]1'!U12,2,IF('[1]1'!Y12='[1]1'!V12,3,IF('[1]1'!Y12='[1]1'!W12,4,"")))))</f>
        <v>2</v>
      </c>
      <c r="F12" s="27" t="str">
        <f>IF(AND('[1]1'!D12=0,'[1]1'!E12=0,'[1]1'!F12=0),"",'[1]1'!D12&amp;"м "&amp;'[1]1'!E12&amp;","&amp;IF('[1]1'!F12&lt;10,"0"&amp;'[1]1'!F12,'[1]1'!F12)&amp;"с")</f>
        <v>м 51,56с</v>
      </c>
      <c r="G12" s="27" t="str">
        <f>IF(AND('[1]1'!H12=0,'[1]1'!I12=0,'[1]1'!J12=0),"",'[1]1'!H12&amp;"м "&amp;'[1]1'!I12&amp;","&amp;IF('[1]1'!J12&lt;10,"0"&amp;'[1]1'!J12,'[1]1'!J12)&amp;"с")</f>
        <v>м 50,88с</v>
      </c>
      <c r="H12" s="27" t="str">
        <f>IF(AND('[1]1'!L12=0,'[1]1'!M12=0,'[1]1'!N12=0),"",'[1]1'!L12&amp;"м "&amp;'[1]1'!M12&amp;","&amp;'[1]1'!N12&amp;"с")</f>
        <v/>
      </c>
      <c r="I12" s="27" t="str">
        <f>IF(AND('[1]1'!P12=0,'[1]1'!Q12=0,'[1]1'!R12=0),"",'[1]1'!P12&amp;"м "&amp;'[1]1'!Q12&amp;","&amp;'[1]1'!R12&amp;"с")</f>
        <v/>
      </c>
      <c r="J12" s="28">
        <f>IF('[1]1'!BD12="не прошел","",'[1]1'!BD12)</f>
        <v>5</v>
      </c>
    </row>
    <row r="13" spans="1:10" ht="15.75" thickBot="1" x14ac:dyDescent="0.3">
      <c r="A13" s="22">
        <f>IF('[1]1'!A15=0,"",'[1]1'!A15)</f>
        <v>63</v>
      </c>
      <c r="B13" s="23" t="str">
        <f>'[1]1'!B15</f>
        <v>Налимов Владимир</v>
      </c>
      <c r="C13" s="24">
        <f>'[1]1'!Y15</f>
        <v>50.91</v>
      </c>
      <c r="D13" s="25">
        <f>'[1]1'!AC15</f>
        <v>2.9399999999999977</v>
      </c>
      <c r="E13" s="26">
        <f>IF(AND(F13="",G13="",H13="",I13=""),"",IF('[1]1'!Y15='[1]1'!T15,1,IF('[1]1'!Y15='[1]1'!U15,2,IF('[1]1'!Y15='[1]1'!V15,3,IF('[1]1'!Y15='[1]1'!W15,4,"")))))</f>
        <v>2</v>
      </c>
      <c r="F13" s="27" t="str">
        <f>IF(AND('[1]1'!D15=0,'[1]1'!E15=0,'[1]1'!F15=0),"",'[1]1'!D15&amp;"м "&amp;'[1]1'!E15&amp;","&amp;IF('[1]1'!F15&lt;10,"0"&amp;'[1]1'!F15,'[1]1'!F15)&amp;"с")</f>
        <v>м 50,94с</v>
      </c>
      <c r="G13" s="27" t="str">
        <f>IF(AND('[1]1'!H15=0,'[1]1'!I15=0,'[1]1'!J15=0),"",'[1]1'!H15&amp;"м "&amp;'[1]1'!I15&amp;","&amp;IF('[1]1'!J15&lt;10,"0"&amp;'[1]1'!J15,'[1]1'!J15)&amp;"с")</f>
        <v>м 50,91с</v>
      </c>
      <c r="H13" s="27" t="str">
        <f>IF(AND('[1]1'!L15=0,'[1]1'!M15=0,'[1]1'!N15=0),"",'[1]1'!L15&amp;"м "&amp;'[1]1'!M15&amp;","&amp;'[1]1'!N15&amp;"с")</f>
        <v/>
      </c>
      <c r="I13" s="27" t="str">
        <f>IF(AND('[1]1'!P15=0,'[1]1'!Q15=0,'[1]1'!R15=0),"",'[1]1'!P15&amp;"м "&amp;'[1]1'!Q15&amp;","&amp;'[1]1'!R15&amp;"с")</f>
        <v/>
      </c>
      <c r="J13" s="28">
        <f>IF('[1]1'!BD15="не прошел","",'[1]1'!BD15)</f>
        <v>6</v>
      </c>
    </row>
    <row r="14" spans="1:10" ht="15.75" thickBot="1" x14ac:dyDescent="0.3">
      <c r="A14" s="22">
        <f>IF('[1]1'!A5=0,"",'[1]1'!A5)</f>
        <v>70</v>
      </c>
      <c r="B14" s="23" t="str">
        <f>'[1]1'!B5</f>
        <v xml:space="preserve">Кульков Александр </v>
      </c>
      <c r="C14" s="24">
        <f>'[1]1'!Y5</f>
        <v>51.36</v>
      </c>
      <c r="D14" s="25">
        <f>'[1]1'!AC5</f>
        <v>3.3900000000000006</v>
      </c>
      <c r="E14" s="26">
        <f>IF(AND(F14="",G14="",H14="",I14=""),"",IF('[1]1'!Y5='[1]1'!T5,1,IF('[1]1'!Y5='[1]1'!U5,2,IF('[1]1'!Y5='[1]1'!V5,3,IF('[1]1'!Y5='[1]1'!W5,4,"")))))</f>
        <v>1</v>
      </c>
      <c r="F14" s="27" t="str">
        <f>IF(AND('[1]1'!D5=0,'[1]1'!E5=0,'[1]1'!F5=0),"",'[1]1'!D5&amp;"м "&amp;'[1]1'!E5&amp;","&amp;IF('[1]1'!F5&lt;10,"0"&amp;'[1]1'!F5,'[1]1'!F5)&amp;"с")</f>
        <v>м 51,36с</v>
      </c>
      <c r="G14" s="27" t="str">
        <f>IF(AND('[1]1'!H5=0,'[1]1'!I5=0,'[1]1'!J5=0),"",'[1]1'!H5&amp;"м "&amp;'[1]1'!I5&amp;","&amp;IF('[1]1'!J5&lt;10,"0"&amp;'[1]1'!J5,'[1]1'!J5)&amp;"с")</f>
        <v>м 53,38с</v>
      </c>
      <c r="H14" s="27" t="str">
        <f>IF(AND('[1]1'!L5=0,'[1]1'!M5=0,'[1]1'!N5=0),"",'[1]1'!L5&amp;"м "&amp;'[1]1'!M5&amp;","&amp;'[1]1'!N5&amp;"с")</f>
        <v/>
      </c>
      <c r="I14" s="27" t="str">
        <f>IF(AND('[1]1'!P5=0,'[1]1'!Q5=0,'[1]1'!R5=0),"",'[1]1'!P5&amp;"м "&amp;'[1]1'!Q5&amp;","&amp;'[1]1'!R5&amp;"с")</f>
        <v/>
      </c>
      <c r="J14" s="28">
        <f>IF('[1]1'!BD5="не прошел","",'[1]1'!BD5)</f>
        <v>7</v>
      </c>
    </row>
    <row r="15" spans="1:10" ht="15.75" thickBot="1" x14ac:dyDescent="0.3">
      <c r="A15" s="22">
        <f>IF('[1]1'!A9=0,"",'[1]1'!A9)</f>
        <v>61</v>
      </c>
      <c r="B15" s="23" t="str">
        <f>'[1]1'!B9</f>
        <v>Березин Александр</v>
      </c>
      <c r="C15" s="24">
        <f>'[1]1'!Y9</f>
        <v>51.37</v>
      </c>
      <c r="D15" s="25">
        <f>'[1]1'!AC9</f>
        <v>3.3999999999999986</v>
      </c>
      <c r="E15" s="26">
        <f>IF(AND(F15="",G15="",H15="",I15=""),"",IF('[1]1'!Y9='[1]1'!T9,1,IF('[1]1'!Y9='[1]1'!U9,2,IF('[1]1'!Y9='[1]1'!V9,3,IF('[1]1'!Y9='[1]1'!W9,4,"")))))</f>
        <v>2</v>
      </c>
      <c r="F15" s="27" t="str">
        <f>IF(AND('[1]1'!D9=0,'[1]1'!E9=0,'[1]1'!F9=0),"",'[1]1'!D9&amp;"м "&amp;'[1]1'!E9&amp;","&amp;IF('[1]1'!F9&lt;10,"0"&amp;'[1]1'!F9,'[1]1'!F9)&amp;"с")</f>
        <v>м 53,13с</v>
      </c>
      <c r="G15" s="27" t="str">
        <f>IF(AND('[1]1'!H9=0,'[1]1'!I9=0,'[1]1'!J9=0),"",'[1]1'!H9&amp;"м "&amp;'[1]1'!I9&amp;","&amp;IF('[1]1'!J9&lt;10,"0"&amp;'[1]1'!J9,'[1]1'!J9)&amp;"с")</f>
        <v>м 51,37с</v>
      </c>
      <c r="H15" s="27" t="str">
        <f>IF(AND('[1]1'!L9=0,'[1]1'!M9=0,'[1]1'!N9=0),"",'[1]1'!L9&amp;"м "&amp;'[1]1'!M9&amp;","&amp;'[1]1'!N9&amp;"с")</f>
        <v/>
      </c>
      <c r="I15" s="27" t="str">
        <f>IF(AND('[1]1'!P9=0,'[1]1'!Q9=0,'[1]1'!R9=0),"",'[1]1'!P9&amp;"м "&amp;'[1]1'!Q9&amp;","&amp;'[1]1'!R9&amp;"с")</f>
        <v/>
      </c>
      <c r="J15" s="28">
        <f>IF('[1]1'!BD9="не прошел","",'[1]1'!BD9)</f>
        <v>8</v>
      </c>
    </row>
    <row r="16" spans="1:10" ht="15.75" thickBot="1" x14ac:dyDescent="0.3">
      <c r="A16" s="22">
        <f>IF('[1]1'!A17=0,"",'[1]1'!A17)</f>
        <v>36</v>
      </c>
      <c r="B16" s="23" t="str">
        <f>'[1]1'!B17</f>
        <v>Налимов Алексей</v>
      </c>
      <c r="C16" s="24">
        <f>'[1]1'!Y17</f>
        <v>51.57</v>
      </c>
      <c r="D16" s="25">
        <f>'[1]1'!AC17</f>
        <v>3.6000000000000014</v>
      </c>
      <c r="E16" s="26">
        <f>IF(AND(F16="",G16="",H16="",I16=""),"",IF('[1]1'!Y17='[1]1'!T17,1,IF('[1]1'!Y17='[1]1'!U17,2,IF('[1]1'!Y17='[1]1'!V17,3,IF('[1]1'!Y17='[1]1'!W17,4,"")))))</f>
        <v>1</v>
      </c>
      <c r="F16" s="27" t="str">
        <f>IF(AND('[1]1'!D17=0,'[1]1'!E17=0,'[1]1'!F17=0),"",'[1]1'!D17&amp;"м "&amp;'[1]1'!E17&amp;","&amp;IF('[1]1'!F17&lt;10,"0"&amp;'[1]1'!F17,'[1]1'!F17)&amp;"с")</f>
        <v>м 51,57с</v>
      </c>
      <c r="G16" s="27" t="str">
        <f>IF(AND('[1]1'!H17=0,'[1]1'!I17=0,'[1]1'!J17=0),"",'[1]1'!H17&amp;"м "&amp;'[1]1'!I17&amp;","&amp;IF('[1]1'!J17&lt;10,"0"&amp;'[1]1'!J17,'[1]1'!J17)&amp;"с")</f>
        <v>м 53,53с</v>
      </c>
      <c r="H16" s="27" t="str">
        <f>IF(AND('[1]1'!L17=0,'[1]1'!M17=0,'[1]1'!N17=0),"",'[1]1'!L17&amp;"м "&amp;'[1]1'!M17&amp;","&amp;'[1]1'!N17&amp;"с")</f>
        <v/>
      </c>
      <c r="I16" s="27" t="str">
        <f>IF(AND('[1]1'!P17=0,'[1]1'!Q17=0,'[1]1'!R17=0),"",'[1]1'!P17&amp;"м "&amp;'[1]1'!Q17&amp;","&amp;'[1]1'!R17&amp;"с")</f>
        <v/>
      </c>
      <c r="J16" s="28">
        <f>IF('[1]1'!BD17="не прошел","",'[1]1'!BD17)</f>
        <v>9</v>
      </c>
    </row>
    <row r="17" spans="1:10" ht="15.75" thickBot="1" x14ac:dyDescent="0.3">
      <c r="A17" s="22">
        <f>IF('[1]1'!A7=0,"",'[1]1'!A7)</f>
        <v>55</v>
      </c>
      <c r="B17" s="23" t="str">
        <f>'[1]1'!B7</f>
        <v>Арапов Николай</v>
      </c>
      <c r="C17" s="24">
        <f>'[1]1'!Y7</f>
        <v>52.04</v>
      </c>
      <c r="D17" s="25">
        <f>'[1]1'!AC7</f>
        <v>4.07</v>
      </c>
      <c r="E17" s="26">
        <f>IF(AND(F17="",G17="",H17="",I17=""),"",IF('[1]1'!Y7='[1]1'!T7,1,IF('[1]1'!Y7='[1]1'!U7,2,IF('[1]1'!Y7='[1]1'!V7,3,IF('[1]1'!Y7='[1]1'!W7,4,"")))))</f>
        <v>2</v>
      </c>
      <c r="F17" s="27" t="str">
        <f>IF(AND('[1]1'!D7=0,'[1]1'!E7=0,'[1]1'!F7=0),"",'[1]1'!D7&amp;"м "&amp;'[1]1'!E7&amp;","&amp;IF('[1]1'!F7&lt;10,"0"&amp;'[1]1'!F7,'[1]1'!F7)&amp;"с")</f>
        <v>м 53,19с</v>
      </c>
      <c r="G17" s="27" t="str">
        <f>IF(AND('[1]1'!H7=0,'[1]1'!I7=0,'[1]1'!J7=0),"",'[1]1'!H7&amp;"м "&amp;'[1]1'!I7&amp;","&amp;IF('[1]1'!J7&lt;10,"0"&amp;'[1]1'!J7,'[1]1'!J7)&amp;"с")</f>
        <v>м 52,04с</v>
      </c>
      <c r="H17" s="27" t="str">
        <f>IF(AND('[1]1'!L7=0,'[1]1'!M7=0,'[1]1'!N7=0),"",'[1]1'!L7&amp;"м "&amp;'[1]1'!M7&amp;","&amp;'[1]1'!N7&amp;"с")</f>
        <v/>
      </c>
      <c r="I17" s="27" t="str">
        <f>IF(AND('[1]1'!P7=0,'[1]1'!Q7=0,'[1]1'!R7=0),"",'[1]1'!P7&amp;"м "&amp;'[1]1'!Q7&amp;","&amp;'[1]1'!R7&amp;"с")</f>
        <v/>
      </c>
      <c r="J17" s="28">
        <f>IF('[1]1'!BD7="не прошел","",'[1]1'!BD7)</f>
        <v>10</v>
      </c>
    </row>
    <row r="18" spans="1:10" ht="15.75" thickBot="1" x14ac:dyDescent="0.3">
      <c r="A18" s="22">
        <f>IF('[1]1'!A16=0,"",'[1]1'!A16)</f>
        <v>76</v>
      </c>
      <c r="B18" s="23" t="str">
        <f>'[1]1'!B16</f>
        <v>Баранов Юрий</v>
      </c>
      <c r="C18" s="24">
        <f>'[1]1'!Y16</f>
        <v>52.53</v>
      </c>
      <c r="D18" s="25">
        <f>'[1]1'!AC16</f>
        <v>4.5600000000000023</v>
      </c>
      <c r="E18" s="26">
        <f>IF(AND(F18="",G18="",H18="",I18=""),"",IF('[1]1'!Y16='[1]1'!T16,1,IF('[1]1'!Y16='[1]1'!U16,2,IF('[1]1'!Y16='[1]1'!V16,3,IF('[1]1'!Y16='[1]1'!W16,4,"")))))</f>
        <v>2</v>
      </c>
      <c r="F18" s="27" t="str">
        <f>IF(AND('[1]1'!D16=0,'[1]1'!E16=0,'[1]1'!F16=0),"",'[1]1'!D16&amp;"м "&amp;'[1]1'!E16&amp;","&amp;IF('[1]1'!F16&lt;10,"0"&amp;'[1]1'!F16,'[1]1'!F16)&amp;"с")</f>
        <v>м 53,75с</v>
      </c>
      <c r="G18" s="27" t="str">
        <f>IF(AND('[1]1'!H16=0,'[1]1'!I16=0,'[1]1'!J16=0),"",'[1]1'!H16&amp;"м "&amp;'[1]1'!I16&amp;","&amp;IF('[1]1'!J16&lt;10,"0"&amp;'[1]1'!J16,'[1]1'!J16)&amp;"с")</f>
        <v>м 52,53с</v>
      </c>
      <c r="H18" s="27" t="str">
        <f>IF(AND('[1]1'!L16=0,'[1]1'!M16=0,'[1]1'!N16=0),"",'[1]1'!L16&amp;"м "&amp;'[1]1'!M16&amp;","&amp;'[1]1'!N16&amp;"с")</f>
        <v/>
      </c>
      <c r="I18" s="27" t="str">
        <f>IF(AND('[1]1'!P16=0,'[1]1'!Q16=0,'[1]1'!R16=0),"",'[1]1'!P16&amp;"м "&amp;'[1]1'!Q16&amp;","&amp;'[1]1'!R16&amp;"с")</f>
        <v/>
      </c>
      <c r="J18" s="28">
        <f>IF('[1]1'!BD16="не прошел","",'[1]1'!BD16)</f>
        <v>11</v>
      </c>
    </row>
    <row r="19" spans="1:10" ht="15.75" thickBot="1" x14ac:dyDescent="0.3">
      <c r="A19" s="22">
        <f>IF('[1]1'!A13=0,"",'[1]1'!A13)</f>
        <v>80</v>
      </c>
      <c r="B19" s="23" t="str">
        <f>'[1]1'!B13</f>
        <v>Тонких Сергей</v>
      </c>
      <c r="C19" s="24">
        <f>'[1]1'!Y13</f>
        <v>54.53</v>
      </c>
      <c r="D19" s="25">
        <f>'[1]1'!AC13</f>
        <v>6.5600000000000023</v>
      </c>
      <c r="E19" s="26">
        <f>IF(AND(F19="",G19="",H19="",I19=""),"",IF('[1]1'!Y13='[1]1'!T13,1,IF('[1]1'!Y13='[1]1'!U13,2,IF('[1]1'!Y13='[1]1'!V13,3,IF('[1]1'!Y13='[1]1'!W13,4,"")))))</f>
        <v>2</v>
      </c>
      <c r="F19" s="27" t="str">
        <f>IF(AND('[1]1'!D13=0,'[1]1'!E13=0,'[1]1'!F13=0),"",'[1]1'!D13&amp;"м "&amp;'[1]1'!E13&amp;","&amp;IF('[1]1'!F13&lt;10,"0"&amp;'[1]1'!F13,'[1]1'!F13)&amp;"с")</f>
        <v>м 55,68с</v>
      </c>
      <c r="G19" s="27" t="str">
        <f>IF(AND('[1]1'!H13=0,'[1]1'!I13=0,'[1]1'!J13=0),"",'[1]1'!H13&amp;"м "&amp;'[1]1'!I13&amp;","&amp;IF('[1]1'!J13&lt;10,"0"&amp;'[1]1'!J13,'[1]1'!J13)&amp;"с")</f>
        <v>м 54,53с</v>
      </c>
      <c r="H19" s="27" t="str">
        <f>IF(AND('[1]1'!L13=0,'[1]1'!M13=0,'[1]1'!N13=0),"",'[1]1'!L13&amp;"м "&amp;'[1]1'!M13&amp;","&amp;'[1]1'!N13&amp;"с")</f>
        <v/>
      </c>
      <c r="I19" s="27" t="str">
        <f>IF(AND('[1]1'!P13=0,'[1]1'!Q13=0,'[1]1'!R13=0),"",'[1]1'!P13&amp;"м "&amp;'[1]1'!Q13&amp;","&amp;'[1]1'!R13&amp;"с")</f>
        <v/>
      </c>
      <c r="J19" s="28">
        <f>IF('[1]1'!BD13="не прошел","",'[1]1'!BD13)</f>
        <v>12</v>
      </c>
    </row>
    <row r="20" spans="1:10" ht="15.75" thickBot="1" x14ac:dyDescent="0.3">
      <c r="A20" s="22">
        <f>IF('[1]1'!A18=0,"",'[1]1'!A18)</f>
        <v>30</v>
      </c>
      <c r="B20" s="23" t="str">
        <f>'[1]1'!B18</f>
        <v>Попов Игорь</v>
      </c>
      <c r="C20" s="24">
        <f>'[1]1'!Y18</f>
        <v>56.06</v>
      </c>
      <c r="D20" s="25">
        <f>'[1]1'!AC18</f>
        <v>8.0900000000000034</v>
      </c>
      <c r="E20" s="26">
        <f>IF(AND(F20="",G20="",H20="",I20=""),"",IF('[1]1'!Y18='[1]1'!T18,1,IF('[1]1'!Y18='[1]1'!U18,2,IF('[1]1'!Y18='[1]1'!V18,3,IF('[1]1'!Y18='[1]1'!W18,4,"")))))</f>
        <v>1</v>
      </c>
      <c r="F20" s="27" t="str">
        <f>IF(AND('[1]1'!D18=0,'[1]1'!E18=0,'[1]1'!F18=0),"",'[1]1'!D18&amp;"м "&amp;'[1]1'!E18&amp;","&amp;IF('[1]1'!F18&lt;10,"0"&amp;'[1]1'!F18,'[1]1'!F18)&amp;"с")</f>
        <v>м 56,06с</v>
      </c>
      <c r="G20" s="27" t="str">
        <f>IF(AND('[1]1'!H18=0,'[1]1'!I18=0,'[1]1'!J18=0),"",'[1]1'!H18&amp;"м "&amp;'[1]1'!I18&amp;","&amp;IF('[1]1'!J18&lt;10,"0"&amp;'[1]1'!J18,'[1]1'!J18)&amp;"с")</f>
        <v>м 56,69с</v>
      </c>
      <c r="H20" s="27" t="str">
        <f>IF(AND('[1]1'!L18=0,'[1]1'!M18=0,'[1]1'!N18=0),"",'[1]1'!L18&amp;"м "&amp;'[1]1'!M18&amp;","&amp;'[1]1'!N18&amp;"с")</f>
        <v/>
      </c>
      <c r="I20" s="27" t="str">
        <f>IF(AND('[1]1'!P18=0,'[1]1'!Q18=0,'[1]1'!R18=0),"",'[1]1'!P18&amp;"м "&amp;'[1]1'!Q18&amp;","&amp;'[1]1'!R18&amp;"с")</f>
        <v/>
      </c>
      <c r="J20" s="28">
        <f>IF('[1]1'!BD18="не прошел","",'[1]1'!BD18)</f>
        <v>13</v>
      </c>
    </row>
    <row r="21" spans="1:10" ht="15.75" thickBot="1" x14ac:dyDescent="0.3">
      <c r="A21" s="22">
        <f>IF('[1]1'!A14=0,"",'[1]1'!A14)</f>
        <v>83</v>
      </c>
      <c r="B21" s="23" t="str">
        <f>'[1]1'!B14</f>
        <v>Ставицкий Артур</v>
      </c>
      <c r="C21" s="24">
        <f>'[1]1'!Y14</f>
        <v>57.69</v>
      </c>
      <c r="D21" s="25">
        <f>'[1]1'!AC14</f>
        <v>9.7199999999999989</v>
      </c>
      <c r="E21" s="26">
        <f>IF(AND(F21="",G21="",H21="",I21=""),"",IF('[1]1'!Y14='[1]1'!T14,1,IF('[1]1'!Y14='[1]1'!U14,2,IF('[1]1'!Y14='[1]1'!V14,3,IF('[1]1'!Y14='[1]1'!W14,4,"")))))</f>
        <v>1</v>
      </c>
      <c r="F21" s="27" t="str">
        <f>IF(AND('[1]1'!D14=0,'[1]1'!E14=0,'[1]1'!F14=0),"",'[1]1'!D14&amp;"м "&amp;'[1]1'!E14&amp;","&amp;IF('[1]1'!F14&lt;10,"0"&amp;'[1]1'!F14,'[1]1'!F14)&amp;"с")</f>
        <v>м 57,69с</v>
      </c>
      <c r="G21" s="27" t="str">
        <f>IF(AND('[1]1'!H14=0,'[1]1'!I14=0,'[1]1'!J14=0),"",'[1]1'!H14&amp;"м "&amp;'[1]1'!I14&amp;","&amp;IF('[1]1'!J14&lt;10,"0"&amp;'[1]1'!J14,'[1]1'!J14)&amp;"с")</f>
        <v>м 58,12с</v>
      </c>
      <c r="H21" s="27" t="str">
        <f>IF(AND('[1]1'!L14=0,'[1]1'!M14=0,'[1]1'!N14=0),"",'[1]1'!L14&amp;"м "&amp;'[1]1'!M14&amp;","&amp;'[1]1'!N14&amp;"с")</f>
        <v/>
      </c>
      <c r="I21" s="27" t="str">
        <f>IF(AND('[1]1'!P14=0,'[1]1'!Q14=0,'[1]1'!R14=0),"",'[1]1'!P14&amp;"м "&amp;'[1]1'!Q14&amp;","&amp;'[1]1'!R14&amp;"с")</f>
        <v/>
      </c>
      <c r="J21" s="28">
        <f>IF('[1]1'!BD14="не прошел","",'[1]1'!BD14)</f>
        <v>14</v>
      </c>
    </row>
    <row r="22" spans="1:10" ht="15.75" thickBot="1" x14ac:dyDescent="0.3">
      <c r="A22" s="22" t="str">
        <f>IF('[1]1'!A19=0,"",'[1]1'!A19)</f>
        <v/>
      </c>
      <c r="B22" s="23">
        <f>'[1]1'!B19</f>
        <v>0</v>
      </c>
      <c r="C22" s="24" t="str">
        <f>'[1]1'!Y19</f>
        <v/>
      </c>
      <c r="D22" s="25" t="str">
        <f>'[1]1'!AC19</f>
        <v/>
      </c>
      <c r="E22" s="26" t="str">
        <f>IF(AND(F22="",G22="",H22="",I22=""),"",IF('[1]1'!Y19='[1]1'!T19,1,IF('[1]1'!Y19='[1]1'!U19,2,IF('[1]1'!Y19='[1]1'!V19,3,IF('[1]1'!Y19='[1]1'!W19,4,"")))))</f>
        <v/>
      </c>
      <c r="F22" s="27" t="str">
        <f>IF(AND('[1]1'!D19=0,'[1]1'!E19=0,'[1]1'!F19=0),"",'[1]1'!D19&amp;"м "&amp;'[1]1'!E19&amp;","&amp;IF('[1]1'!F19&lt;10,"0"&amp;'[1]1'!F19,'[1]1'!F19)&amp;"с")</f>
        <v/>
      </c>
      <c r="G22" s="27" t="str">
        <f>IF(AND('[1]1'!H19=0,'[1]1'!I19=0,'[1]1'!J19=0),"",'[1]1'!H19&amp;"м "&amp;'[1]1'!I19&amp;","&amp;IF('[1]1'!J19&lt;10,"0"&amp;'[1]1'!J19,'[1]1'!J19)&amp;"с")</f>
        <v/>
      </c>
      <c r="H22" s="27" t="str">
        <f>IF(AND('[1]1'!L19=0,'[1]1'!M19=0,'[1]1'!N19=0),"",'[1]1'!L19&amp;"м "&amp;'[1]1'!M19&amp;","&amp;'[1]1'!N19&amp;"с")</f>
        <v/>
      </c>
      <c r="I22" s="27" t="str">
        <f>IF(AND('[1]1'!P19=0,'[1]1'!Q19=0,'[1]1'!R19=0),"",'[1]1'!P19&amp;"м "&amp;'[1]1'!Q19&amp;","&amp;'[1]1'!R19&amp;"с")</f>
        <v/>
      </c>
      <c r="J22" s="28" t="str">
        <f>IF('[1]1'!BD19="не прошел","",'[1]1'!BD19)</f>
        <v/>
      </c>
    </row>
    <row r="23" spans="1:10" ht="15.75" thickBot="1" x14ac:dyDescent="0.3">
      <c r="A23" s="22" t="str">
        <f>IF('[1]1'!A21=0,"",'[1]1'!A21)</f>
        <v/>
      </c>
      <c r="B23" s="23">
        <f>'[1]1'!B21</f>
        <v>0</v>
      </c>
      <c r="C23" s="24" t="str">
        <f>'[1]1'!Y21</f>
        <v/>
      </c>
      <c r="D23" s="25" t="str">
        <f>'[1]1'!AC21</f>
        <v/>
      </c>
      <c r="E23" s="26" t="str">
        <f>IF(AND(F23="",G23="",H23="",I23=""),"",IF('[1]1'!Y21='[1]1'!T21,1,IF('[1]1'!Y21='[1]1'!U21,2,IF('[1]1'!Y21='[1]1'!V21,3,IF('[1]1'!Y21='[1]1'!W21,4,"")))))</f>
        <v/>
      </c>
      <c r="F23" s="27" t="str">
        <f>IF(AND('[1]1'!D21=0,'[1]1'!E21=0,'[1]1'!F21=0),"",'[1]1'!D21&amp;"м "&amp;'[1]1'!E21&amp;","&amp;IF('[1]1'!F21&lt;10,"0"&amp;'[1]1'!F21,'[1]1'!F21)&amp;"с")</f>
        <v/>
      </c>
      <c r="G23" s="27" t="str">
        <f>IF(AND('[1]1'!H21=0,'[1]1'!I21=0,'[1]1'!J21=0),"",'[1]1'!H21&amp;"м "&amp;'[1]1'!I21&amp;","&amp;IF('[1]1'!J21&lt;10,"0"&amp;'[1]1'!J21,'[1]1'!J21)&amp;"с")</f>
        <v/>
      </c>
      <c r="H23" s="27" t="str">
        <f>IF(AND('[1]1'!L21=0,'[1]1'!M21=0,'[1]1'!N21=0),"",'[1]1'!L21&amp;"м "&amp;'[1]1'!M21&amp;","&amp;'[1]1'!N21&amp;"с")</f>
        <v/>
      </c>
      <c r="I23" s="27" t="str">
        <f>IF(AND('[1]1'!P21=0,'[1]1'!Q21=0,'[1]1'!R21=0),"",'[1]1'!P21&amp;"м "&amp;'[1]1'!Q21&amp;","&amp;'[1]1'!R21&amp;"с")</f>
        <v/>
      </c>
      <c r="J23" s="28" t="str">
        <f>IF('[1]1'!BD21="не прошел","",'[1]1'!BD21)</f>
        <v/>
      </c>
    </row>
    <row r="24" spans="1:10" ht="15.75" thickBot="1" x14ac:dyDescent="0.3">
      <c r="A24" s="22" t="str">
        <f>IF('[1]1'!A20=0,"",'[1]1'!A20)</f>
        <v/>
      </c>
      <c r="B24" s="23">
        <f>'[1]1'!B20</f>
        <v>0</v>
      </c>
      <c r="C24" s="24" t="str">
        <f>'[1]1'!Y20</f>
        <v/>
      </c>
      <c r="D24" s="25" t="str">
        <f>'[1]1'!AC20</f>
        <v/>
      </c>
      <c r="E24" s="26" t="str">
        <f>IF(AND(F24="",G24="",H24="",I24=""),"",IF('[1]1'!Y20='[1]1'!T20,1,IF('[1]1'!Y20='[1]1'!U20,2,IF('[1]1'!Y20='[1]1'!V20,3,IF('[1]1'!Y20='[1]1'!W20,4,"")))))</f>
        <v/>
      </c>
      <c r="F24" s="27" t="str">
        <f>IF(AND('[1]1'!D20=0,'[1]1'!E20=0,'[1]1'!F20=0),"",'[1]1'!D20&amp;"м "&amp;'[1]1'!E20&amp;","&amp;IF('[1]1'!F20&lt;10,"0"&amp;'[1]1'!F20,'[1]1'!F20)&amp;"с")</f>
        <v/>
      </c>
      <c r="G24" s="27" t="str">
        <f>IF(AND('[1]1'!H20=0,'[1]1'!I20=0,'[1]1'!J20=0),"",'[1]1'!H20&amp;"м "&amp;'[1]1'!I20&amp;","&amp;IF('[1]1'!J20&lt;10,"0"&amp;'[1]1'!J20,'[1]1'!J20)&amp;"с")</f>
        <v/>
      </c>
      <c r="H24" s="27" t="str">
        <f>IF(AND('[1]1'!L20=0,'[1]1'!M20=0,'[1]1'!N20=0),"",'[1]1'!L20&amp;"м "&amp;'[1]1'!M20&amp;","&amp;'[1]1'!N20&amp;"с")</f>
        <v/>
      </c>
      <c r="I24" s="27" t="str">
        <f>IF(AND('[1]1'!P20=0,'[1]1'!Q20=0,'[1]1'!R20=0),"",'[1]1'!P20&amp;"м "&amp;'[1]1'!Q20&amp;","&amp;'[1]1'!R20&amp;"с")</f>
        <v/>
      </c>
      <c r="J24" s="28" t="str">
        <f>IF('[1]1'!BD20="не прошел","",'[1]1'!BD20)</f>
        <v/>
      </c>
    </row>
    <row r="25" spans="1:10" ht="15.75" thickBot="1" x14ac:dyDescent="0.3">
      <c r="A25" s="22" t="str">
        <f>IF('[1]1'!A22=0,"",'[1]1'!A22)</f>
        <v/>
      </c>
      <c r="B25" s="23">
        <f>'[1]1'!B22</f>
        <v>0</v>
      </c>
      <c r="C25" s="24" t="str">
        <f>'[1]1'!Y22</f>
        <v/>
      </c>
      <c r="D25" s="25" t="str">
        <f>'[1]1'!AC22</f>
        <v/>
      </c>
      <c r="E25" s="26" t="str">
        <f>IF(AND(F25="",G25="",H25="",I25=""),"",IF('[1]1'!Y22='[1]1'!T22,1,IF('[1]1'!Y22='[1]1'!U22,2,IF('[1]1'!Y22='[1]1'!V22,3,IF('[1]1'!Y22='[1]1'!W22,4,"")))))</f>
        <v/>
      </c>
      <c r="F25" s="27" t="str">
        <f>IF(AND('[1]1'!D22=0,'[1]1'!E22=0,'[1]1'!F22=0),"",'[1]1'!D22&amp;"м "&amp;'[1]1'!E22&amp;","&amp;IF('[1]1'!F22&lt;10,"0"&amp;'[1]1'!F22,'[1]1'!F22)&amp;"с")</f>
        <v/>
      </c>
      <c r="G25" s="27" t="str">
        <f>IF(AND('[1]1'!H22=0,'[1]1'!I22=0,'[1]1'!J22=0),"",'[1]1'!H22&amp;"м "&amp;'[1]1'!I22&amp;","&amp;IF('[1]1'!J22&lt;10,"0"&amp;'[1]1'!J22,'[1]1'!J22)&amp;"с")</f>
        <v/>
      </c>
      <c r="H25" s="27" t="str">
        <f>IF(AND('[1]1'!L22=0,'[1]1'!M22=0,'[1]1'!N22=0),"",'[1]1'!L22&amp;"м "&amp;'[1]1'!M22&amp;","&amp;'[1]1'!N22&amp;"с")</f>
        <v/>
      </c>
      <c r="I25" s="27" t="str">
        <f>IF(AND('[1]1'!P22=0,'[1]1'!Q22=0,'[1]1'!R22=0),"",'[1]1'!P22&amp;"м "&amp;'[1]1'!Q22&amp;","&amp;'[1]1'!R22&amp;"с")</f>
        <v/>
      </c>
      <c r="J25" s="28" t="str">
        <f>IF('[1]1'!BD22="не прошел","",'[1]1'!BD22)</f>
        <v/>
      </c>
    </row>
    <row r="26" spans="1:10" ht="15.75" thickBot="1" x14ac:dyDescent="0.3">
      <c r="A26" s="22" t="str">
        <f>IF('[1]1'!A23=0,"",'[1]1'!A23)</f>
        <v/>
      </c>
      <c r="B26" s="23">
        <f>'[1]1'!B23</f>
        <v>0</v>
      </c>
      <c r="C26" s="24" t="str">
        <f>'[1]1'!Y23</f>
        <v/>
      </c>
      <c r="D26" s="25" t="str">
        <f>'[1]1'!AC23</f>
        <v/>
      </c>
      <c r="E26" s="26" t="str">
        <f>IF(AND(F26="",G26="",H26="",I26=""),"",IF('[1]1'!Y23='[1]1'!T23,1,IF('[1]1'!Y23='[1]1'!U23,2,IF('[1]1'!Y23='[1]1'!V23,3,IF('[1]1'!Y23='[1]1'!W23,4,"")))))</f>
        <v/>
      </c>
      <c r="F26" s="27" t="str">
        <f>IF(AND('[1]1'!D23=0,'[1]1'!E23=0,'[1]1'!F23=0),"",'[1]1'!D23&amp;"м "&amp;'[1]1'!E23&amp;","&amp;IF('[1]1'!F23&lt;10,"0"&amp;'[1]1'!F23,'[1]1'!F23)&amp;"с")</f>
        <v/>
      </c>
      <c r="G26" s="27" t="str">
        <f>IF(AND('[1]1'!H23=0,'[1]1'!I23=0,'[1]1'!J23=0),"",'[1]1'!H23&amp;"м "&amp;'[1]1'!I23&amp;","&amp;IF('[1]1'!J23&lt;10,"0"&amp;'[1]1'!J23,'[1]1'!J23)&amp;"с")</f>
        <v/>
      </c>
      <c r="H26" s="27" t="str">
        <f>IF(AND('[1]1'!L23=0,'[1]1'!M23=0,'[1]1'!N23=0),"",'[1]1'!L23&amp;"м "&amp;'[1]1'!M23&amp;","&amp;'[1]1'!N23&amp;"с")</f>
        <v/>
      </c>
      <c r="I26" s="27" t="str">
        <f>IF(AND('[1]1'!P23=0,'[1]1'!Q23=0,'[1]1'!R23=0),"",'[1]1'!P23&amp;"м "&amp;'[1]1'!Q23&amp;","&amp;'[1]1'!R23&amp;"с")</f>
        <v/>
      </c>
      <c r="J26" s="28" t="str">
        <f>IF('[1]1'!BD23="не прошел","",'[1]1'!BD23)</f>
        <v/>
      </c>
    </row>
    <row r="27" spans="1:10" ht="15.75" thickBot="1" x14ac:dyDescent="0.3">
      <c r="A27" s="22" t="str">
        <f>IF('[1]1'!A24=0,"",'[1]1'!A24)</f>
        <v/>
      </c>
      <c r="B27" s="23">
        <f>'[1]1'!B24</f>
        <v>0</v>
      </c>
      <c r="C27" s="24" t="str">
        <f>'[1]1'!Y24</f>
        <v/>
      </c>
      <c r="D27" s="25" t="str">
        <f>'[1]1'!AC24</f>
        <v/>
      </c>
      <c r="E27" s="26" t="str">
        <f>IF(AND(F27="",G27="",H27="",I27=""),"",IF('[1]1'!Y24='[1]1'!T24,1,IF('[1]1'!Y24='[1]1'!U24,2,IF('[1]1'!Y24='[1]1'!V24,3,IF('[1]1'!Y24='[1]1'!W24,4,"")))))</f>
        <v/>
      </c>
      <c r="F27" s="27" t="str">
        <f>IF(AND('[1]1'!D24=0,'[1]1'!E24=0,'[1]1'!F24=0),"",'[1]1'!D24&amp;"м "&amp;'[1]1'!E24&amp;","&amp;IF('[1]1'!F24&lt;10,"0"&amp;'[1]1'!F24,'[1]1'!F24)&amp;"с")</f>
        <v/>
      </c>
      <c r="G27" s="27" t="str">
        <f>IF(AND('[1]1'!H24=0,'[1]1'!I24=0,'[1]1'!J24=0),"",'[1]1'!H24&amp;"м "&amp;'[1]1'!I24&amp;","&amp;IF('[1]1'!J24&lt;10,"0"&amp;'[1]1'!J24,'[1]1'!J24)&amp;"с")</f>
        <v/>
      </c>
      <c r="H27" s="27" t="str">
        <f>IF(AND('[1]1'!L24=0,'[1]1'!M24=0,'[1]1'!N24=0),"",'[1]1'!L24&amp;"м "&amp;'[1]1'!M24&amp;","&amp;'[1]1'!N24&amp;"с")</f>
        <v/>
      </c>
      <c r="I27" s="27" t="str">
        <f>IF(AND('[1]1'!P24=0,'[1]1'!Q24=0,'[1]1'!R24=0),"",'[1]1'!P24&amp;"м "&amp;'[1]1'!Q24&amp;","&amp;'[1]1'!R24&amp;"с")</f>
        <v/>
      </c>
      <c r="J27" s="28" t="str">
        <f>IF('[1]1'!BD24="не прошел","",'[1]1'!BD24)</f>
        <v/>
      </c>
    </row>
    <row r="28" spans="1:10" ht="15.75" thickBot="1" x14ac:dyDescent="0.3">
      <c r="A28" s="22" t="str">
        <f>IF('[1]1'!A25=0,"",'[1]1'!A25)</f>
        <v/>
      </c>
      <c r="B28" s="23">
        <f>'[1]1'!B25</f>
        <v>0</v>
      </c>
      <c r="C28" s="24" t="str">
        <f>'[1]1'!Y25</f>
        <v/>
      </c>
      <c r="D28" s="25" t="str">
        <f>'[1]1'!AC25</f>
        <v/>
      </c>
      <c r="E28" s="26" t="str">
        <f>IF(AND(F28="",G28="",H28="",I28=""),"",IF('[1]1'!Y25='[1]1'!T25,1,IF('[1]1'!Y25='[1]1'!U25,2,IF('[1]1'!Y25='[1]1'!V25,3,IF('[1]1'!Y25='[1]1'!W25,4,"")))))</f>
        <v/>
      </c>
      <c r="F28" s="27" t="str">
        <f>IF(AND('[1]1'!D25=0,'[1]1'!E25=0,'[1]1'!F25=0),"",'[1]1'!D25&amp;"м "&amp;'[1]1'!E25&amp;","&amp;IF('[1]1'!F25&lt;10,"0"&amp;'[1]1'!F25,'[1]1'!F25)&amp;"с")</f>
        <v/>
      </c>
      <c r="G28" s="27" t="str">
        <f>IF(AND('[1]1'!H25=0,'[1]1'!I25=0,'[1]1'!J25=0),"",'[1]1'!H25&amp;"м "&amp;'[1]1'!I25&amp;","&amp;IF('[1]1'!J25&lt;10,"0"&amp;'[1]1'!J25,'[1]1'!J25)&amp;"с")</f>
        <v/>
      </c>
      <c r="H28" s="27" t="str">
        <f>IF(AND('[1]1'!L25=0,'[1]1'!M25=0,'[1]1'!N25=0),"",'[1]1'!L25&amp;"м "&amp;'[1]1'!M25&amp;","&amp;'[1]1'!N25&amp;"с")</f>
        <v/>
      </c>
      <c r="I28" s="27" t="str">
        <f>IF(AND('[1]1'!P25=0,'[1]1'!Q25=0,'[1]1'!R25=0),"",'[1]1'!P25&amp;"м "&amp;'[1]1'!Q25&amp;","&amp;'[1]1'!R25&amp;"с")</f>
        <v/>
      </c>
      <c r="J28" s="28" t="str">
        <f>IF('[1]1'!BD25="не прошел","",'[1]1'!BD25)</f>
        <v/>
      </c>
    </row>
    <row r="29" spans="1:10" ht="15.75" thickBot="1" x14ac:dyDescent="0.3">
      <c r="A29" s="22" t="str">
        <f>IF('[1]1'!A26=0,"",'[1]1'!A26)</f>
        <v/>
      </c>
      <c r="B29" s="23">
        <f>'[1]1'!B26</f>
        <v>0</v>
      </c>
      <c r="C29" s="24" t="str">
        <f>'[1]1'!Y26</f>
        <v/>
      </c>
      <c r="D29" s="25" t="str">
        <f>'[1]1'!AC26</f>
        <v/>
      </c>
      <c r="E29" s="26" t="str">
        <f>IF(AND(F29="",G29="",H29="",I29=""),"",IF('[1]1'!Y26='[1]1'!T26,1,IF('[1]1'!Y26='[1]1'!U26,2,IF('[1]1'!Y26='[1]1'!V26,3,IF('[1]1'!Y26='[1]1'!W26,4,"")))))</f>
        <v/>
      </c>
      <c r="F29" s="27" t="str">
        <f>IF(AND('[1]1'!D26=0,'[1]1'!E26=0,'[1]1'!F26=0),"",'[1]1'!D26&amp;"м "&amp;'[1]1'!E26&amp;","&amp;IF('[1]1'!F26&lt;10,"0"&amp;'[1]1'!F26,'[1]1'!F26)&amp;"с")</f>
        <v/>
      </c>
      <c r="G29" s="27" t="str">
        <f>IF(AND('[1]1'!H26=0,'[1]1'!I26=0,'[1]1'!J26=0),"",'[1]1'!H26&amp;"м "&amp;'[1]1'!I26&amp;","&amp;IF('[1]1'!J26&lt;10,"0"&amp;'[1]1'!J26,'[1]1'!J26)&amp;"с")</f>
        <v/>
      </c>
      <c r="H29" s="27" t="str">
        <f>IF(AND('[1]1'!L26=0,'[1]1'!M26=0,'[1]1'!N26=0),"",'[1]1'!L26&amp;"м "&amp;'[1]1'!M26&amp;","&amp;'[1]1'!N26&amp;"с")</f>
        <v/>
      </c>
      <c r="I29" s="27" t="str">
        <f>IF(AND('[1]1'!P26=0,'[1]1'!Q26=0,'[1]1'!R26=0),"",'[1]1'!P26&amp;"м "&amp;'[1]1'!Q26&amp;","&amp;'[1]1'!R26&amp;"с")</f>
        <v/>
      </c>
      <c r="J29" s="28" t="str">
        <f>IF('[1]1'!BD26="не прошел","",'[1]1'!BD26)</f>
        <v/>
      </c>
    </row>
    <row r="30" spans="1:10" ht="15.75" thickBot="1" x14ac:dyDescent="0.3">
      <c r="A30" s="22" t="str">
        <f>IF('[1]1'!A27=0,"",'[1]1'!A27)</f>
        <v/>
      </c>
      <c r="B30" s="23">
        <f>'[1]1'!B27</f>
        <v>0</v>
      </c>
      <c r="C30" s="24" t="str">
        <f>'[1]1'!Y27</f>
        <v/>
      </c>
      <c r="D30" s="25" t="str">
        <f>'[1]1'!AC27</f>
        <v/>
      </c>
      <c r="E30" s="26" t="str">
        <f>IF(AND(F30="",G30="",H30="",I30=""),"",IF('[1]1'!Y27='[1]1'!T27,1,IF('[1]1'!Y27='[1]1'!U27,2,IF('[1]1'!Y27='[1]1'!V27,3,IF('[1]1'!Y27='[1]1'!W27,4,"")))))</f>
        <v/>
      </c>
      <c r="F30" s="27" t="str">
        <f>IF(AND('[1]1'!D27=0,'[1]1'!E27=0,'[1]1'!F27=0),"",'[1]1'!D27&amp;"м "&amp;'[1]1'!E27&amp;","&amp;IF('[1]1'!F27&lt;10,"0"&amp;'[1]1'!F27,'[1]1'!F27)&amp;"с")</f>
        <v/>
      </c>
      <c r="G30" s="27" t="str">
        <f>IF(AND('[1]1'!H27=0,'[1]1'!I27=0,'[1]1'!J27=0),"",'[1]1'!H27&amp;"м "&amp;'[1]1'!I27&amp;","&amp;IF('[1]1'!J27&lt;10,"0"&amp;'[1]1'!J27,'[1]1'!J27)&amp;"с")</f>
        <v/>
      </c>
      <c r="H30" s="27" t="str">
        <f>IF(AND('[1]1'!L27=0,'[1]1'!M27=0,'[1]1'!N27=0),"",'[1]1'!L27&amp;"м "&amp;'[1]1'!M27&amp;","&amp;'[1]1'!N27&amp;"с")</f>
        <v/>
      </c>
      <c r="I30" s="27" t="str">
        <f>IF(AND('[1]1'!P27=0,'[1]1'!Q27=0,'[1]1'!R27=0),"",'[1]1'!P27&amp;"м "&amp;'[1]1'!Q27&amp;","&amp;'[1]1'!R27&amp;"с")</f>
        <v/>
      </c>
      <c r="J30" s="28" t="str">
        <f>IF('[1]1'!BD27="не прошел","",'[1]1'!BD27)</f>
        <v/>
      </c>
    </row>
    <row r="31" spans="1:10" x14ac:dyDescent="0.25">
      <c r="A31" s="22" t="str">
        <f>IF('[1]1'!A28=0,"",'[1]1'!A28)</f>
        <v/>
      </c>
      <c r="B31" s="23">
        <f>'[1]1'!B28</f>
        <v>0</v>
      </c>
      <c r="C31" s="24" t="str">
        <f>'[1]1'!Y28</f>
        <v/>
      </c>
      <c r="D31" s="25" t="str">
        <f>'[1]1'!AC28</f>
        <v/>
      </c>
      <c r="E31" s="26" t="str">
        <f>IF(AND(F31="",G31="",H31="",I31=""),"",IF('[1]1'!Y28='[1]1'!T28,1,IF('[1]1'!Y28='[1]1'!U28,2,IF('[1]1'!Y28='[1]1'!V28,3,IF('[1]1'!Y28='[1]1'!W28,4,"")))))</f>
        <v/>
      </c>
      <c r="F31" s="27" t="str">
        <f>IF(AND('[1]1'!D28=0,'[1]1'!E28=0,'[1]1'!F28=0),"",'[1]1'!D28&amp;"м "&amp;'[1]1'!E28&amp;","&amp;IF('[1]1'!F28&lt;10,"0"&amp;'[1]1'!F28,'[1]1'!F28)&amp;"с")</f>
        <v/>
      </c>
      <c r="G31" s="27" t="str">
        <f>IF(AND('[1]1'!H28=0,'[1]1'!I28=0,'[1]1'!J28=0),"",'[1]1'!H28&amp;"м "&amp;'[1]1'!I28&amp;","&amp;IF('[1]1'!J28&lt;10,"0"&amp;'[1]1'!J28,'[1]1'!J28)&amp;"с")</f>
        <v/>
      </c>
      <c r="H31" s="27" t="str">
        <f>IF(AND('[1]1'!L28=0,'[1]1'!M28=0,'[1]1'!N28=0),"",'[1]1'!L28&amp;"м "&amp;'[1]1'!M28&amp;","&amp;'[1]1'!N28&amp;"с")</f>
        <v/>
      </c>
      <c r="I31" s="27" t="str">
        <f>IF(AND('[1]1'!P28=0,'[1]1'!Q28=0,'[1]1'!R28=0),"",'[1]1'!P28&amp;"м "&amp;'[1]1'!Q28&amp;","&amp;'[1]1'!R28&amp;"с")</f>
        <v/>
      </c>
      <c r="J31" s="28" t="str">
        <f>IF('[1]1'!BD28="не прошел","",'[1]1'!BD28)</f>
        <v/>
      </c>
    </row>
    <row r="33" spans="1:7" x14ac:dyDescent="0.25">
      <c r="A33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33" s="29"/>
      <c r="C33" s="29"/>
      <c r="D33" s="29"/>
      <c r="E33" s="29"/>
      <c r="F33" s="29"/>
      <c r="G33" s="29"/>
    </row>
    <row r="34" spans="1:7" x14ac:dyDescent="0.25">
      <c r="A34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34" s="29"/>
      <c r="C34" s="29"/>
      <c r="D34" s="29"/>
      <c r="E34" s="29"/>
      <c r="F34" s="29"/>
      <c r="G34" s="29"/>
    </row>
    <row r="35" spans="1:7" x14ac:dyDescent="0.25">
      <c r="A35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35" s="29"/>
      <c r="C35" s="29"/>
      <c r="D35" s="29"/>
      <c r="E35" s="29"/>
      <c r="F35" s="29"/>
      <c r="G35" s="29"/>
    </row>
    <row r="36" spans="1:7" x14ac:dyDescent="0.25">
      <c r="A36" s="29"/>
      <c r="B36" s="29"/>
      <c r="C36" s="29"/>
      <c r="D36" s="29"/>
      <c r="E36" s="29"/>
      <c r="F36" s="29"/>
      <c r="G36" s="29"/>
    </row>
    <row r="37" spans="1:7" x14ac:dyDescent="0.25">
      <c r="A37" s="29"/>
      <c r="B37" s="29"/>
      <c r="C37" s="29"/>
      <c r="D37" s="29"/>
      <c r="E37" s="29"/>
      <c r="F37" s="29"/>
      <c r="G37" s="29"/>
    </row>
    <row r="38" spans="1:7" x14ac:dyDescent="0.25">
      <c r="A38" s="29"/>
      <c r="B38" s="29"/>
      <c r="C38" s="29"/>
      <c r="D38" s="29"/>
      <c r="E38" s="29"/>
      <c r="F38" s="29"/>
      <c r="G38" s="29"/>
    </row>
    <row r="40" spans="1:7" x14ac:dyDescent="0.25">
      <c r="A40" s="30"/>
      <c r="B40" s="30"/>
    </row>
  </sheetData>
  <sheetProtection selectLockedCells="1" sort="0" autoFilter="0" selectUnlockedCells="1"/>
  <autoFilter ref="A7:J31">
    <sortState ref="A7:J30">
      <sortCondition ref="J6:J30"/>
    </sortState>
  </autoFilter>
  <dataConsolidate/>
  <mergeCells count="14">
    <mergeCell ref="A38:G38"/>
    <mergeCell ref="A40:B40"/>
    <mergeCell ref="F6:I6"/>
    <mergeCell ref="A33:G33"/>
    <mergeCell ref="A34:G34"/>
    <mergeCell ref="A35:G35"/>
    <mergeCell ref="A36:G36"/>
    <mergeCell ref="A37:G37"/>
    <mergeCell ref="B1:G1"/>
    <mergeCell ref="A2:J2"/>
    <mergeCell ref="A3:J3"/>
    <mergeCell ref="A4:J4"/>
    <mergeCell ref="B5:G5"/>
    <mergeCell ref="I5:J5"/>
  </mergeCells>
  <conditionalFormatting sqref="H5">
    <cfRule type="cellIs" dxfId="128" priority="1" operator="equal">
      <formula>0</formula>
    </cfRule>
  </conditionalFormatting>
  <pageMargins left="0.7" right="0.7" top="0.75" bottom="0.75" header="0.3" footer="0.3"/>
  <pageSetup paperSize="9" scale="82" orientation="landscape" horizontalDpi="4294967293" r:id="rId1"/>
  <colBreaks count="1" manualBreakCount="1">
    <brk id="11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</sheetPr>
  <dimension ref="A1:H28"/>
  <sheetViews>
    <sheetView zoomScaleNormal="100" zoomScaleSheetLayoutView="100" workbookViewId="0">
      <selection activeCell="J3" sqref="J3"/>
    </sheetView>
  </sheetViews>
  <sheetFormatPr defaultRowHeight="15" x14ac:dyDescent="0.25"/>
  <cols>
    <col min="1" max="1" width="8.7109375" customWidth="1"/>
    <col min="2" max="2" width="27.7109375" customWidth="1"/>
    <col min="3" max="4" width="12.7109375" customWidth="1"/>
    <col min="5" max="5" width="12.28515625" customWidth="1"/>
    <col min="6" max="6" width="15.7109375" customWidth="1"/>
    <col min="7" max="7" width="17.140625" customWidth="1"/>
    <col min="8" max="8" width="8.7109375" customWidth="1"/>
    <col min="9" max="9" width="5.140625" customWidth="1"/>
  </cols>
  <sheetData>
    <row r="1" spans="1:8" ht="15.75" x14ac:dyDescent="0.25">
      <c r="B1" s="1" t="s">
        <v>0</v>
      </c>
      <c r="C1" s="1"/>
      <c r="D1" s="1"/>
      <c r="E1" s="1"/>
      <c r="F1" s="1"/>
      <c r="G1" s="1"/>
    </row>
    <row r="2" spans="1:8" ht="15.75" x14ac:dyDescent="0.25">
      <c r="A2" s="31" t="s">
        <v>1</v>
      </c>
      <c r="B2" s="32"/>
      <c r="C2" s="32"/>
      <c r="D2" s="32"/>
      <c r="E2" s="32"/>
      <c r="F2" s="32"/>
      <c r="G2" s="32"/>
      <c r="H2" s="32"/>
    </row>
    <row r="3" spans="1:8" ht="15.75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4" spans="1:8" x14ac:dyDescent="0.25">
      <c r="A4" s="34" t="str">
        <f>IF('[1]Дивизионы и Команды'!$C$3=0,"",'[1]Дивизионы и Команды'!$C$3)</f>
        <v>Этап Чемпионата Забайкальского края</v>
      </c>
      <c r="B4" s="34"/>
      <c r="C4" s="34"/>
      <c r="D4" s="34"/>
      <c r="E4" s="34"/>
      <c r="F4" s="34"/>
      <c r="G4" s="34"/>
      <c r="H4" s="34"/>
    </row>
    <row r="5" spans="1:8" ht="15.75" thickBot="1" x14ac:dyDescent="0.3">
      <c r="A5" s="35" t="str">
        <f>'[1]Дивизионы и Команды'!$A$1</f>
        <v>Чита</v>
      </c>
      <c r="B5" s="36" t="str">
        <f>"ПРОТОКОЛ  ХРОНОМЕТРИРУЕМЫХ  ТРЕНИРОВОК Дивизион "&amp;'[1]2'!$B$3</f>
        <v>ПРОТОКОЛ  ХРОНОМЕТРИРУЕМЫХ  ТРЕНИРОВОК Дивизион Супер-1600</v>
      </c>
      <c r="C5" s="36"/>
      <c r="D5" s="36"/>
      <c r="E5" s="36"/>
      <c r="F5" s="37" t="str">
        <f>'[1]Дивизионы и Команды'!$F$3</f>
        <v>.</v>
      </c>
      <c r="G5" s="38">
        <v>42882</v>
      </c>
      <c r="H5" s="38"/>
    </row>
    <row r="6" spans="1:8" ht="15.75" thickBot="1" x14ac:dyDescent="0.3">
      <c r="A6" s="39" t="s">
        <v>3</v>
      </c>
      <c r="B6" s="40" t="s">
        <v>4</v>
      </c>
      <c r="C6" s="41" t="s">
        <v>5</v>
      </c>
      <c r="D6" s="40" t="s">
        <v>6</v>
      </c>
      <c r="E6" s="40" t="s">
        <v>7</v>
      </c>
      <c r="F6" s="42" t="s">
        <v>8</v>
      </c>
      <c r="G6" s="43"/>
      <c r="H6" s="44" t="s">
        <v>9</v>
      </c>
    </row>
    <row r="7" spans="1:8" ht="15.75" thickBot="1" x14ac:dyDescent="0.3">
      <c r="A7" s="45" t="s">
        <v>10</v>
      </c>
      <c r="B7" s="46" t="s">
        <v>11</v>
      </c>
      <c r="C7" s="47" t="s">
        <v>12</v>
      </c>
      <c r="D7" s="46" t="s">
        <v>13</v>
      </c>
      <c r="E7" s="46" t="s">
        <v>14</v>
      </c>
      <c r="F7" s="40" t="s">
        <v>15</v>
      </c>
      <c r="G7" s="48" t="s">
        <v>16</v>
      </c>
      <c r="H7" s="49"/>
    </row>
    <row r="8" spans="1:8" ht="15.75" thickBot="1" x14ac:dyDescent="0.3">
      <c r="A8" s="50">
        <f>IF('[1]2'!A9=0,"",'[1]2'!A9)</f>
        <v>55</v>
      </c>
      <c r="B8" s="51" t="str">
        <f>'[1]2'!B9</f>
        <v>Банщиков Андрей</v>
      </c>
      <c r="C8" s="52">
        <f>'[1]2'!Y9</f>
        <v>47.78</v>
      </c>
      <c r="D8" s="53">
        <f>'[1]2'!AC9</f>
        <v>0</v>
      </c>
      <c r="E8" s="54">
        <f>IF(AND(F8="",G8=""),"",IF(AND(F8&gt;0,G8=""),1,IF(AND(F8&gt;0,G8&gt;0,'[1]2'!D9*60+'[1]2'!E9+'[1]2'!F9/100&lt;'[1]2'!H9*60+'[1]2'!I9+'[1]2'!J9/100),1,2)))</f>
        <v>1</v>
      </c>
      <c r="F8" s="55" t="str">
        <f>IF(AND('[1]2'!D9=0,'[1]2'!E9=0,'[1]2'!F9=0),"",'[1]2'!D9&amp;"м "&amp;'[1]2'!E9&amp;","&amp;IF('[1]2'!F9&lt;10,"0"&amp;'[1]2'!F9,'[1]2'!F9)&amp;"с")</f>
        <v>м 47,78с</v>
      </c>
      <c r="G8" s="55" t="str">
        <f>IF(AND('[1]2'!H9=0,'[1]2'!I9=0,'[1]2'!J9=0),"",'[1]2'!H9&amp;"м "&amp;'[1]2'!I9&amp;","&amp;IF('[1]2'!J9&lt;10,"0"&amp;'[1]2'!J9,'[1]2'!J9)&amp;"с")</f>
        <v>м 48,57с</v>
      </c>
      <c r="H8" s="56">
        <f>IF('[1]2'!BD9="не прошел","",'[1]2'!BD9)</f>
        <v>1</v>
      </c>
    </row>
    <row r="9" spans="1:8" ht="15.75" thickBot="1" x14ac:dyDescent="0.3">
      <c r="A9" s="50">
        <v>70</v>
      </c>
      <c r="B9" s="51" t="str">
        <f>'[1]2'!B6</f>
        <v>Никифоров Роман</v>
      </c>
      <c r="C9" s="52">
        <f>'[1]2'!Y6</f>
        <v>48.79</v>
      </c>
      <c r="D9" s="53">
        <f>'[1]2'!AC6</f>
        <v>1.009999999999998</v>
      </c>
      <c r="E9" s="54">
        <f>IF(AND(F9="",G9=""),"",IF(AND(F9&gt;0,G9=""),1,IF(AND(F9&gt;0,G9&gt;0,'[1]2'!D6*60+'[1]2'!E6+'[1]2'!F6/100&lt;'[1]2'!H6*60+'[1]2'!I6+'[1]2'!J6/100),1,2)))</f>
        <v>1</v>
      </c>
      <c r="F9" s="55" t="str">
        <f>IF(AND('[1]2'!D6=0,'[1]2'!E6=0,'[1]2'!F6=0),"",'[1]2'!D6&amp;"м "&amp;'[1]2'!E6&amp;","&amp;IF('[1]2'!F6&lt;10,"0"&amp;'[1]2'!F6,'[1]2'!F6)&amp;"с")</f>
        <v>м 48,79с</v>
      </c>
      <c r="G9" s="55" t="str">
        <f>IF(AND('[1]2'!H6=0,'[1]2'!I6=0,'[1]2'!J6=0),"",'[1]2'!H6&amp;"м "&amp;'[1]2'!I6&amp;","&amp;IF('[1]2'!J6&lt;10,"0"&amp;'[1]2'!J6,'[1]2'!J6)&amp;"с")</f>
        <v>м 49,40с</v>
      </c>
      <c r="H9" s="56">
        <f>IF('[1]2'!BD6="не прошел","",'[1]2'!BD6)</f>
        <v>2</v>
      </c>
    </row>
    <row r="10" spans="1:8" ht="15.75" thickBot="1" x14ac:dyDescent="0.3">
      <c r="A10" s="50">
        <f>IF('[1]2'!A5=0,"",'[1]2'!A5)</f>
        <v>28</v>
      </c>
      <c r="B10" s="51" t="str">
        <f>'[1]2'!B5</f>
        <v>Замешаев Николай</v>
      </c>
      <c r="C10" s="52">
        <f>'[1]2'!Y5</f>
        <v>49.15</v>
      </c>
      <c r="D10" s="53">
        <f>'[1]2'!AC5</f>
        <v>1.3699999999999974</v>
      </c>
      <c r="E10" s="54">
        <f>IF(AND(F10="",G10=""),"",IF(AND(F10&gt;0,G10=""),1,IF(AND(F10&gt;0,G10&gt;0,'[1]2'!D5*60+'[1]2'!E5+'[1]2'!F5/100&lt;'[1]2'!H5*60+'[1]2'!I5+'[1]2'!J5/100),1,2)))</f>
        <v>1</v>
      </c>
      <c r="F10" s="55" t="str">
        <f>IF(AND('[1]2'!D5=0,'[1]2'!E5=0,'[1]2'!F5=0),"",'[1]2'!D5&amp;"м "&amp;'[1]2'!E5&amp;","&amp;IF('[1]2'!F5&lt;10,"0"&amp;'[1]2'!F5,'[1]2'!F5)&amp;"с")</f>
        <v>м 49,15с</v>
      </c>
      <c r="G10" s="55" t="str">
        <f>IF(AND('[1]2'!H5=0,'[1]2'!I5=0,'[1]2'!J5=0),"",'[1]2'!H5&amp;"м "&amp;'[1]2'!I5&amp;","&amp;IF('[1]2'!J5&lt;10,"0"&amp;'[1]2'!J5,'[1]2'!J5)&amp;"с")</f>
        <v>м 49,28с</v>
      </c>
      <c r="H10" s="56">
        <f>IF('[1]2'!BD5="не прошел","",'[1]2'!BD5)</f>
        <v>3</v>
      </c>
    </row>
    <row r="11" spans="1:8" ht="15.75" thickBot="1" x14ac:dyDescent="0.3">
      <c r="A11" s="50">
        <f>IF('[1]2'!A7=0,"",'[1]2'!A7)</f>
        <v>87</v>
      </c>
      <c r="B11" s="51" t="str">
        <f>'[1]2'!B7</f>
        <v>Андрианов Никита</v>
      </c>
      <c r="C11" s="52">
        <f>'[1]2'!Y7</f>
        <v>56.34</v>
      </c>
      <c r="D11" s="53">
        <f>'[1]2'!AC7</f>
        <v>8.5600000000000023</v>
      </c>
      <c r="E11" s="54">
        <f>IF(AND(F11="",G11=""),"",IF(AND(F11&gt;0,G11=""),1,IF(AND(F11&gt;0,G11&gt;0,'[1]2'!D7*60+'[1]2'!E7+'[1]2'!F7/100&lt;'[1]2'!H7*60+'[1]2'!I7+'[1]2'!J7/100),1,2)))</f>
        <v>2</v>
      </c>
      <c r="F11" s="55" t="str">
        <f>IF(AND('[1]2'!D7=0,'[1]2'!E7=0,'[1]2'!F7=0),"",'[1]2'!D7&amp;"м "&amp;'[1]2'!E7&amp;","&amp;IF('[1]2'!F7&lt;10,"0"&amp;'[1]2'!F7,'[1]2'!F7)&amp;"с")</f>
        <v>м 57,56с</v>
      </c>
      <c r="G11" s="55" t="str">
        <f>IF(AND('[1]2'!H7=0,'[1]2'!I7=0,'[1]2'!J7=0),"",'[1]2'!H7&amp;"м "&amp;'[1]2'!I7&amp;","&amp;IF('[1]2'!J7&lt;10,"0"&amp;'[1]2'!J7,'[1]2'!J7)&amp;"с")</f>
        <v>м 56,34с</v>
      </c>
      <c r="H11" s="56">
        <f>IF('[1]2'!BD7="не прошел","",'[1]2'!BD7)</f>
        <v>4</v>
      </c>
    </row>
    <row r="12" spans="1:8" ht="15.75" thickBot="1" x14ac:dyDescent="0.3">
      <c r="A12" s="50">
        <f>IF('[1]2'!A10=0,"",'[1]2'!A10)</f>
        <v>37</v>
      </c>
      <c r="B12" s="51" t="str">
        <f>'[1]2'!B10</f>
        <v>Замешаев Денис</v>
      </c>
      <c r="C12" s="52">
        <f>'[1]2'!Y10</f>
        <v>56.97</v>
      </c>
      <c r="D12" s="53">
        <f>'[1]2'!AC10</f>
        <v>9.1899999999999977</v>
      </c>
      <c r="E12" s="54">
        <f>IF(AND(F12="",G12=""),"",IF(AND(F12&gt;0,G12=""),1,IF(AND(F12&gt;0,G12&gt;0,'[1]2'!D10*60+'[1]2'!E10+'[1]2'!F10/100&lt;'[1]2'!H10*60+'[1]2'!I10+'[1]2'!J10/100),1,2)))</f>
        <v>1</v>
      </c>
      <c r="F12" s="55" t="str">
        <f>IF(AND('[1]2'!D10=0,'[1]2'!E10=0,'[1]2'!F10=0),"",'[1]2'!D10&amp;"м "&amp;'[1]2'!E10&amp;","&amp;IF('[1]2'!F10&lt;10,"0"&amp;'[1]2'!F10,'[1]2'!F10)&amp;"с")</f>
        <v>м 56,97с</v>
      </c>
      <c r="G12" s="55" t="str">
        <f>IF(AND('[1]2'!H10=0,'[1]2'!I10=0,'[1]2'!J10=0),"",'[1]2'!H10&amp;"м "&amp;'[1]2'!I10&amp;","&amp;IF('[1]2'!J10&lt;10,"0"&amp;'[1]2'!J10,'[1]2'!J10)&amp;"с")</f>
        <v/>
      </c>
      <c r="H12" s="56">
        <f>IF('[1]2'!BD10="не прошел","",'[1]2'!BD10)</f>
        <v>5</v>
      </c>
    </row>
    <row r="13" spans="1:8" ht="15.75" thickBot="1" x14ac:dyDescent="0.3">
      <c r="A13" s="50">
        <f>IF('[1]2'!A8=0,"",'[1]2'!A8)</f>
        <v>97</v>
      </c>
      <c r="B13" s="51" t="str">
        <f>'[1]2'!B8</f>
        <v>Гончаров Иван</v>
      </c>
      <c r="C13" s="52">
        <f>'[1]2'!Y8</f>
        <v>62.38</v>
      </c>
      <c r="D13" s="53">
        <f>'[1]2'!AC8</f>
        <v>14.600000000000001</v>
      </c>
      <c r="E13" s="54">
        <f>IF(AND(F13="",G13=""),"",IF(AND(F13&gt;0,G13=""),1,IF(AND(F13&gt;0,G13&gt;0,'[1]2'!D8*60+'[1]2'!E8+'[1]2'!F8/100&lt;'[1]2'!H8*60+'[1]2'!I8+'[1]2'!J8/100),1,2)))</f>
        <v>2</v>
      </c>
      <c r="F13" s="55" t="str">
        <f>IF(AND('[1]2'!D8=0,'[1]2'!E8=0,'[1]2'!F8=0),"",'[1]2'!D8&amp;"м "&amp;'[1]2'!E8&amp;","&amp;IF('[1]2'!F8&lt;10,"0"&amp;'[1]2'!F8,'[1]2'!F8)&amp;"с")</f>
        <v>1м 4,50с</v>
      </c>
      <c r="G13" s="55" t="str">
        <f>IF(AND('[1]2'!H8=0,'[1]2'!I8=0,'[1]2'!J8=0),"",'[1]2'!H8&amp;"м "&amp;'[1]2'!I8&amp;","&amp;IF('[1]2'!J8&lt;10,"0"&amp;'[1]2'!J8,'[1]2'!J8)&amp;"с")</f>
        <v>1м 2,38с</v>
      </c>
      <c r="H13" s="56">
        <f>IF('[1]2'!BD8="не прошел","",'[1]2'!BD8)</f>
        <v>6</v>
      </c>
    </row>
    <row r="14" spans="1:8" ht="15.75" thickBot="1" x14ac:dyDescent="0.3">
      <c r="A14" s="50">
        <f>IF('[1]2'!A11=0,"",'[1]2'!A11)</f>
        <v>82</v>
      </c>
      <c r="B14" s="51" t="str">
        <f>'[1]2'!B11</f>
        <v>Михайлов Андрей</v>
      </c>
      <c r="C14" s="52">
        <f>'[1]2'!Y11</f>
        <v>132</v>
      </c>
      <c r="D14" s="53">
        <f>'[1]2'!AC11</f>
        <v>84.22</v>
      </c>
      <c r="E14" s="54">
        <f>IF(AND(F14="",G14=""),"",IF(AND(F14&gt;0,G14=""),1,IF(AND(F14&gt;0,G14&gt;0,'[1]2'!D11*60+'[1]2'!E11+'[1]2'!F11/100&lt;'[1]2'!H11*60+'[1]2'!I11+'[1]2'!J11/100),1,2)))</f>
        <v>1</v>
      </c>
      <c r="F14" s="55" t="str">
        <f>IF(AND('[1]2'!D11=0,'[1]2'!E11=0,'[1]2'!F11=0),"",'[1]2'!D11&amp;"м "&amp;'[1]2'!E11&amp;","&amp;IF('[1]2'!F11&lt;10,"0"&amp;'[1]2'!F11,'[1]2'!F11)&amp;"с")</f>
        <v>2м 12,0с</v>
      </c>
      <c r="G14" s="55" t="str">
        <f>IF(AND('[1]2'!H11=0,'[1]2'!I11=0,'[1]2'!J11=0),"",'[1]2'!H11&amp;"м "&amp;'[1]2'!I11&amp;","&amp;IF('[1]2'!J11&lt;10,"0"&amp;'[1]2'!J11,'[1]2'!J11)&amp;"с")</f>
        <v/>
      </c>
      <c r="H14" s="56">
        <f>IF('[1]2'!BD11="не прошел","",'[1]2'!BD11)</f>
        <v>7</v>
      </c>
    </row>
    <row r="15" spans="1:8" ht="15.75" thickBot="1" x14ac:dyDescent="0.3">
      <c r="A15" s="50">
        <f>IF('[1]2'!A12=0,"",'[1]2'!A12)</f>
        <v>25</v>
      </c>
      <c r="B15" s="51" t="str">
        <f>'[1]2'!B12</f>
        <v>Романов Александр</v>
      </c>
      <c r="C15" s="52">
        <f>'[1]2'!Y12</f>
        <v>145</v>
      </c>
      <c r="D15" s="53">
        <f>'[1]2'!AC12</f>
        <v>97.22</v>
      </c>
      <c r="E15" s="54">
        <f>IF(AND(F15="",G15=""),"",IF(AND(F15&gt;0,G15=""),1,IF(AND(F15&gt;0,G15&gt;0,'[1]2'!D12*60+'[1]2'!E12+'[1]2'!F12/100&lt;'[1]2'!H12*60+'[1]2'!I12+'[1]2'!J12/100),1,2)))</f>
        <v>1</v>
      </c>
      <c r="F15" s="55" t="str">
        <f>IF(AND('[1]2'!D12=0,'[1]2'!E12=0,'[1]2'!F12=0),"",'[1]2'!D12&amp;"м "&amp;'[1]2'!E12&amp;","&amp;IF('[1]2'!F12&lt;10,"0"&amp;'[1]2'!F12,'[1]2'!F12)&amp;"с")</f>
        <v>2м 25,0с</v>
      </c>
      <c r="G15" s="55" t="str">
        <f>IF(AND('[1]2'!H12=0,'[1]2'!I12=0,'[1]2'!J12=0),"",'[1]2'!H12&amp;"м "&amp;'[1]2'!I12&amp;","&amp;IF('[1]2'!J12&lt;10,"0"&amp;'[1]2'!J12,'[1]2'!J12)&amp;"с")</f>
        <v/>
      </c>
      <c r="H15" s="56">
        <f>IF('[1]2'!BD12="не прошел","",'[1]2'!BD12)</f>
        <v>8</v>
      </c>
    </row>
    <row r="16" spans="1:8" ht="15.75" thickBot="1" x14ac:dyDescent="0.3">
      <c r="A16" s="50" t="str">
        <f>IF('[1]2'!A13=0,"",'[1]2'!A13)</f>
        <v/>
      </c>
      <c r="B16" s="51">
        <f>'[1]2'!B13</f>
        <v>0</v>
      </c>
      <c r="C16" s="52" t="str">
        <f>'[1]2'!Y13</f>
        <v/>
      </c>
      <c r="D16" s="53" t="str">
        <f>'[1]2'!AC13</f>
        <v/>
      </c>
      <c r="E16" s="54" t="str">
        <f>IF(AND(F16="",G16=""),"",IF(AND(F16&gt;0,G16=""),1,IF(AND(F16&gt;0,G16&gt;0,'[1]2'!D13*60+'[1]2'!E13+'[1]2'!F13/100&lt;'[1]2'!H13*60+'[1]2'!I13+'[1]2'!J13/100),1,2)))</f>
        <v/>
      </c>
      <c r="F16" s="55" t="str">
        <f>IF(AND('[1]2'!D13=0,'[1]2'!E13=0,'[1]2'!F13=0),"",'[1]2'!D13&amp;"м "&amp;'[1]2'!E13&amp;","&amp;IF('[1]2'!F13&lt;10,"0"&amp;'[1]2'!F13,'[1]2'!F13)&amp;"с")</f>
        <v/>
      </c>
      <c r="G16" s="55" t="str">
        <f>IF(AND('[1]2'!H13=0,'[1]2'!I13=0,'[1]2'!J13=0),"",'[1]2'!H13&amp;"м "&amp;'[1]2'!I13&amp;","&amp;IF('[1]2'!J13&lt;10,"0"&amp;'[1]2'!J13,'[1]2'!J13)&amp;"с")</f>
        <v/>
      </c>
      <c r="H16" s="56" t="str">
        <f>IF('[1]2'!BD13="не прошел","",'[1]2'!BD13)</f>
        <v/>
      </c>
    </row>
    <row r="17" spans="1:8" ht="15.75" thickBot="1" x14ac:dyDescent="0.3">
      <c r="A17" s="50" t="str">
        <f>IF('[1]2'!A14=0,"",'[1]2'!A14)</f>
        <v/>
      </c>
      <c r="B17" s="51">
        <f>'[1]2'!B14</f>
        <v>0</v>
      </c>
      <c r="C17" s="52" t="str">
        <f>'[1]2'!Y14</f>
        <v/>
      </c>
      <c r="D17" s="53" t="str">
        <f>'[1]2'!AC14</f>
        <v/>
      </c>
      <c r="E17" s="54" t="str">
        <f>IF(AND(F17="",G17=""),"",IF(AND(F17&gt;0,G17=""),1,IF(AND(F17&gt;0,G17&gt;0,'[1]2'!D14*60+'[1]2'!E14+'[1]2'!F14/100&lt;'[1]2'!H14*60+'[1]2'!I14+'[1]2'!J14/100),1,2)))</f>
        <v/>
      </c>
      <c r="F17" s="55" t="str">
        <f>IF(AND('[1]2'!D14=0,'[1]2'!E14=0,'[1]2'!F14=0),"",'[1]2'!D14&amp;"м "&amp;'[1]2'!E14&amp;","&amp;IF('[1]2'!F14&lt;10,"0"&amp;'[1]2'!F14,'[1]2'!F14)&amp;"с")</f>
        <v/>
      </c>
      <c r="G17" s="55" t="str">
        <f>IF(AND('[1]2'!H14=0,'[1]2'!I14=0,'[1]2'!J14=0),"",'[1]2'!H14&amp;"м "&amp;'[1]2'!I14&amp;","&amp;IF('[1]2'!J14&lt;10,"0"&amp;'[1]2'!J14,'[1]2'!J14)&amp;"с")</f>
        <v/>
      </c>
      <c r="H17" s="56" t="str">
        <f>IF('[1]2'!BD14="не прошел","",'[1]2'!BD14)</f>
        <v/>
      </c>
    </row>
    <row r="18" spans="1:8" ht="15.75" thickBot="1" x14ac:dyDescent="0.3">
      <c r="A18" s="50" t="str">
        <f>IF('[1]2'!A15=0,"",'[1]2'!A15)</f>
        <v/>
      </c>
      <c r="B18" s="51">
        <f>'[1]2'!B15</f>
        <v>0</v>
      </c>
      <c r="C18" s="52" t="str">
        <f>'[1]2'!Y15</f>
        <v/>
      </c>
      <c r="D18" s="53" t="str">
        <f>'[1]2'!AC15</f>
        <v/>
      </c>
      <c r="E18" s="54" t="str">
        <f>IF(AND(F18="",G18=""),"",IF(AND(F18&gt;0,G18=""),1,IF(AND(F18&gt;0,G18&gt;0,'[1]2'!D15*60+'[1]2'!E15+'[1]2'!F15/100&lt;'[1]2'!H15*60+'[1]2'!I15+'[1]2'!J15/100),1,2)))</f>
        <v/>
      </c>
      <c r="F18" s="55" t="str">
        <f>IF(AND('[1]2'!D15=0,'[1]2'!E15=0,'[1]2'!F15=0),"",'[1]2'!D15&amp;"м "&amp;'[1]2'!E15&amp;","&amp;IF('[1]2'!F15&lt;10,"0"&amp;'[1]2'!F15,'[1]2'!F15)&amp;"с")</f>
        <v/>
      </c>
      <c r="G18" s="55" t="str">
        <f>IF(AND('[1]2'!H15=0,'[1]2'!I15=0,'[1]2'!J15=0),"",'[1]2'!H15&amp;"м "&amp;'[1]2'!I15&amp;","&amp;IF('[1]2'!J15&lt;10,"0"&amp;'[1]2'!J15,'[1]2'!J15)&amp;"с")</f>
        <v/>
      </c>
      <c r="H18" s="56" t="str">
        <f>IF('[1]2'!BD15="не прошел","",'[1]2'!BD15)</f>
        <v/>
      </c>
    </row>
    <row r="19" spans="1:8" x14ac:dyDescent="0.25">
      <c r="A19" s="50" t="str">
        <f>IF('[1]2'!A16=0,"",'[1]2'!A16)</f>
        <v/>
      </c>
      <c r="B19" s="51">
        <f>'[1]2'!B16</f>
        <v>0</v>
      </c>
      <c r="C19" s="52" t="str">
        <f>'[1]2'!Y16</f>
        <v/>
      </c>
      <c r="D19" s="53" t="str">
        <f>'[1]2'!AC16</f>
        <v/>
      </c>
      <c r="E19" s="54" t="str">
        <f>IF(AND(F19="",G19=""),"",IF(AND(F19&gt;0,G19=""),1,IF(AND(F19&gt;0,G19&gt;0,'[1]2'!D16*60+'[1]2'!E16+'[1]2'!F16/100&lt;'[1]2'!H16*60+'[1]2'!I16+'[1]2'!J16/100),1,2)))</f>
        <v/>
      </c>
      <c r="F19" s="55" t="str">
        <f>IF(AND('[1]2'!D16=0,'[1]2'!E16=0,'[1]2'!F16=0),"",'[1]2'!D16&amp;"м "&amp;'[1]2'!E16&amp;","&amp;IF('[1]2'!F16&lt;10,"0"&amp;'[1]2'!F16,'[1]2'!F16)&amp;"с")</f>
        <v/>
      </c>
      <c r="G19" s="55" t="str">
        <f>IF(AND('[1]2'!H16=0,'[1]2'!I16=0,'[1]2'!J16=0),"",'[1]2'!H16&amp;"м "&amp;'[1]2'!I16&amp;","&amp;IF('[1]2'!J16&lt;10,"0"&amp;'[1]2'!J16,'[1]2'!J16)&amp;"с")</f>
        <v/>
      </c>
      <c r="H19" s="56" t="str">
        <f>IF('[1]2'!BD16="не прошел","",'[1]2'!BD16)</f>
        <v/>
      </c>
    </row>
    <row r="21" spans="1:8" x14ac:dyDescent="0.25">
      <c r="A21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1" s="29"/>
      <c r="C21" s="29"/>
      <c r="D21" s="29"/>
      <c r="E21" s="29"/>
      <c r="F21" s="29"/>
      <c r="G21" s="29"/>
    </row>
    <row r="22" spans="1:8" x14ac:dyDescent="0.25">
      <c r="A22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2" s="29"/>
      <c r="C22" s="29"/>
      <c r="D22" s="29"/>
      <c r="E22" s="29"/>
      <c r="F22" s="29"/>
      <c r="G22" s="29"/>
    </row>
    <row r="23" spans="1:8" x14ac:dyDescent="0.25">
      <c r="A23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3" s="29"/>
      <c r="C23" s="29"/>
      <c r="D23" s="29"/>
      <c r="E23" s="29"/>
      <c r="F23" s="29"/>
      <c r="G23" s="29"/>
    </row>
    <row r="24" spans="1:8" x14ac:dyDescent="0.25">
      <c r="A24" s="29"/>
      <c r="B24" s="29"/>
      <c r="C24" s="29"/>
      <c r="D24" s="29"/>
      <c r="E24" s="29"/>
      <c r="F24" s="29"/>
      <c r="G24" s="29"/>
    </row>
    <row r="25" spans="1:8" x14ac:dyDescent="0.25">
      <c r="A25" s="29"/>
      <c r="B25" s="29"/>
      <c r="C25" s="29"/>
      <c r="D25" s="29"/>
      <c r="E25" s="29"/>
      <c r="F25" s="29"/>
      <c r="G25" s="29"/>
    </row>
    <row r="26" spans="1:8" x14ac:dyDescent="0.25">
      <c r="A26" s="29"/>
      <c r="B26" s="29"/>
      <c r="C26" s="29"/>
      <c r="D26" s="29"/>
      <c r="E26" s="29"/>
      <c r="F26" s="29"/>
      <c r="G26" s="29"/>
    </row>
    <row r="28" spans="1:8" x14ac:dyDescent="0.25">
      <c r="A28" s="30"/>
      <c r="B28" s="30"/>
    </row>
  </sheetData>
  <autoFilter ref="A7:H19">
    <sortState ref="A7:H18">
      <sortCondition ref="H6:H18"/>
    </sortState>
  </autoFilter>
  <mergeCells count="14">
    <mergeCell ref="A26:G26"/>
    <mergeCell ref="A28:B28"/>
    <mergeCell ref="F6:G6"/>
    <mergeCell ref="A21:G21"/>
    <mergeCell ref="A22:G22"/>
    <mergeCell ref="A23:G23"/>
    <mergeCell ref="A24:G24"/>
    <mergeCell ref="A25:G25"/>
    <mergeCell ref="B1:G1"/>
    <mergeCell ref="A2:H2"/>
    <mergeCell ref="A3:H3"/>
    <mergeCell ref="A4:H4"/>
    <mergeCell ref="B5:E5"/>
    <mergeCell ref="G5:H5"/>
  </mergeCells>
  <conditionalFormatting sqref="F5">
    <cfRule type="cellIs" dxfId="127" priority="1" operator="equal">
      <formula>0</formula>
    </cfRule>
  </conditionalFormatting>
  <pageMargins left="0.7" right="0.7" top="0.75" bottom="0.75" header="0.3" footer="0.3"/>
  <pageSetup paperSize="9" orientation="landscape" horizontalDpi="4294967293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28"/>
  <sheetViews>
    <sheetView workbookViewId="0">
      <selection activeCell="K1" sqref="K1"/>
    </sheetView>
  </sheetViews>
  <sheetFormatPr defaultRowHeight="15" x14ac:dyDescent="0.25"/>
  <cols>
    <col min="1" max="1" width="8.7109375" customWidth="1"/>
    <col min="2" max="2" width="27.7109375" customWidth="1"/>
    <col min="3" max="4" width="12.7109375" customWidth="1"/>
    <col min="5" max="5" width="10.7109375" customWidth="1"/>
    <col min="6" max="7" width="15.7109375" customWidth="1"/>
    <col min="8" max="9" width="15.7109375" hidden="1" customWidth="1"/>
    <col min="10" max="10" width="13.140625" customWidth="1"/>
  </cols>
  <sheetData>
    <row r="1" spans="1:10" ht="15.75" x14ac:dyDescent="0.25">
      <c r="B1" s="1" t="s">
        <v>0</v>
      </c>
      <c r="C1" s="1"/>
      <c r="D1" s="1"/>
      <c r="E1" s="1"/>
      <c r="F1" s="1"/>
      <c r="G1" s="1"/>
    </row>
    <row r="2" spans="1:10" ht="15.75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x14ac:dyDescent="0.25">
      <c r="A4" s="34" t="str">
        <f>IF('[1]Дивизионы и Команды'!$C$5=0,"",'[1]Дивизионы и Команды'!$C$5)</f>
        <v>Этап Чемпионата Забайкальского края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ht="15.75" thickBot="1" x14ac:dyDescent="0.3">
      <c r="A5" s="35" t="str">
        <f>'[1]Дивизионы и Команды'!$A$1</f>
        <v>Чита</v>
      </c>
      <c r="B5" s="36" t="str">
        <f>"ПРОТОКОЛ  ХРОНОМЕТРИРУЕМЫХ  ТРЕНИРОВОК Дивизион "&amp;'[1]4'!$B$3</f>
        <v>ПРОТОКОЛ  ХРОНОМЕТРИРУЕМЫХ  ТРЕНИРОВОК Дивизион Т4/3</v>
      </c>
      <c r="C5" s="36"/>
      <c r="D5" s="36"/>
      <c r="E5" s="36"/>
      <c r="F5" s="36"/>
      <c r="G5" s="36"/>
      <c r="H5" s="37" t="str">
        <f>'[1]Дивизионы и Команды'!$F$5</f>
        <v>.</v>
      </c>
      <c r="I5" s="57">
        <v>42882</v>
      </c>
      <c r="J5" s="57"/>
    </row>
    <row r="6" spans="1:10" ht="15.75" thickBot="1" x14ac:dyDescent="0.3">
      <c r="A6" s="39" t="s">
        <v>3</v>
      </c>
      <c r="B6" s="40" t="s">
        <v>4</v>
      </c>
      <c r="C6" s="41" t="s">
        <v>5</v>
      </c>
      <c r="D6" s="40" t="s">
        <v>6</v>
      </c>
      <c r="E6" s="40" t="s">
        <v>7</v>
      </c>
      <c r="F6" s="58" t="s">
        <v>8</v>
      </c>
      <c r="G6" s="59"/>
      <c r="H6" s="59"/>
      <c r="I6" s="60"/>
      <c r="J6" s="44" t="s">
        <v>9</v>
      </c>
    </row>
    <row r="7" spans="1:10" ht="15.75" thickBot="1" x14ac:dyDescent="0.3">
      <c r="A7" s="45" t="s">
        <v>10</v>
      </c>
      <c r="B7" s="46" t="s">
        <v>11</v>
      </c>
      <c r="C7" s="47" t="s">
        <v>12</v>
      </c>
      <c r="D7" s="46" t="s">
        <v>13</v>
      </c>
      <c r="E7" s="46" t="s">
        <v>14</v>
      </c>
      <c r="F7" s="40" t="s">
        <v>15</v>
      </c>
      <c r="G7" s="48" t="s">
        <v>16</v>
      </c>
      <c r="H7" s="40" t="s">
        <v>17</v>
      </c>
      <c r="I7" s="48" t="s">
        <v>18</v>
      </c>
      <c r="J7" s="49"/>
    </row>
    <row r="8" spans="1:10" ht="15.75" thickBot="1" x14ac:dyDescent="0.3">
      <c r="A8" s="50">
        <f>IF('[1]4'!A10=0,"",'[1]4'!A10)</f>
        <v>91</v>
      </c>
      <c r="B8" s="51" t="str">
        <f>'[1]4'!B10</f>
        <v>Глушков Николай</v>
      </c>
      <c r="C8" s="52">
        <f>'[1]4'!Y10</f>
        <v>53.84</v>
      </c>
      <c r="D8" s="53">
        <f>'[1]4'!AC10</f>
        <v>0</v>
      </c>
      <c r="E8" s="26">
        <f>IF(AND(F8="",G8="",H8="",I8=""),"",IF('[1]4'!Y10='[1]4'!T10,1,IF('[1]4'!Y10='[1]4'!U10,2,IF('[1]4'!Y10='[1]4'!V10,3,IF('[1]4'!Y10='[1]4'!W10,4,"")))))</f>
        <v>1</v>
      </c>
      <c r="F8" s="27" t="str">
        <f>IF(AND('[1]4'!D10=0,'[1]4'!E10=0,'[1]4'!F10=0),"",'[1]4'!D10&amp;"м "&amp;'[1]4'!E10&amp;","&amp;IF('[1]4'!F10&lt;10,"0"&amp;'[1]4'!F10,'[1]4'!F10)&amp;"с")</f>
        <v>м 53,84с</v>
      </c>
      <c r="G8" s="27" t="str">
        <f>IF(AND('[1]4'!H10=0,'[1]4'!I10=0,'[1]4'!J10=0),"",'[1]4'!H10&amp;"м "&amp;'[1]4'!I10&amp;","&amp;IF('[1]4'!J10&lt;10,"0"&amp;'[1]4'!J10,'[1]4'!J10)&amp;"с")</f>
        <v>м 54,22с</v>
      </c>
      <c r="H8" s="27" t="str">
        <f>IF(AND('[1]4'!L10=0,'[1]4'!M10=0,'[1]4'!N10=0),"",'[1]4'!L10&amp;"м "&amp;'[1]4'!M10&amp;","&amp;'[1]4'!N10&amp;"с")</f>
        <v/>
      </c>
      <c r="I8" s="27" t="str">
        <f>IF(AND('[1]4'!P10=0,'[1]4'!Q10=0,'[1]4'!R10=0),"",'[1]4'!P10&amp;"м "&amp;'[1]4'!Q10&amp;","&amp;'[1]4'!R10&amp;"с")</f>
        <v/>
      </c>
      <c r="J8" s="28">
        <f>IF('[1]4'!BD10="не прошел","",'[1]4'!BD10)</f>
        <v>1</v>
      </c>
    </row>
    <row r="9" spans="1:10" ht="15.75" thickBot="1" x14ac:dyDescent="0.3">
      <c r="A9" s="50">
        <f>IF('[1]4'!A7=0,"",'[1]4'!A7)</f>
        <v>63</v>
      </c>
      <c r="B9" s="51" t="str">
        <f>'[1]4'!B7</f>
        <v>Налимов Владимир</v>
      </c>
      <c r="C9" s="52">
        <f>'[1]4'!Y7</f>
        <v>54.56</v>
      </c>
      <c r="D9" s="53">
        <f>'[1]4'!AC7</f>
        <v>0.71999999999999886</v>
      </c>
      <c r="E9" s="26">
        <f>IF(AND(F9="",G9="",H9="",I9=""),"",IF('[1]4'!Y7='[1]4'!T7,1,IF('[1]4'!Y7='[1]4'!U7,2,IF('[1]4'!Y7='[1]4'!V7,3,IF('[1]4'!Y7='[1]4'!W7,4,"")))))</f>
        <v>1</v>
      </c>
      <c r="F9" s="27" t="str">
        <f>IF(AND('[1]4'!D7=0,'[1]4'!E7=0,'[1]4'!F7=0),"",'[1]4'!D7&amp;"м "&amp;'[1]4'!E7&amp;","&amp;IF('[1]4'!F7&lt;10,"0"&amp;'[1]4'!F7,'[1]4'!F7)&amp;"с")</f>
        <v>м 54,56с</v>
      </c>
      <c r="G9" s="27" t="str">
        <f>IF(AND('[1]4'!H7=0,'[1]4'!I7=0,'[1]4'!J7=0),"",'[1]4'!H7&amp;"м "&amp;'[1]4'!I7&amp;","&amp;IF('[1]4'!J7&lt;10,"0"&amp;'[1]4'!J7,'[1]4'!J7)&amp;"с")</f>
        <v>м 55,35с</v>
      </c>
      <c r="H9" s="27" t="str">
        <f>IF(AND('[1]4'!L7=0,'[1]4'!M7=0,'[1]4'!N7=0),"",'[1]4'!L7&amp;"м "&amp;'[1]4'!M7&amp;","&amp;'[1]4'!N7&amp;"с")</f>
        <v/>
      </c>
      <c r="I9" s="27" t="str">
        <f>IF(AND('[1]4'!P7=0,'[1]4'!Q7=0,'[1]4'!R7=0),"",'[1]4'!P7&amp;"м "&amp;'[1]4'!Q7&amp;","&amp;'[1]4'!R7&amp;"с")</f>
        <v/>
      </c>
      <c r="J9" s="28">
        <f>IF('[1]4'!BD7="не прошел","",'[1]4'!BD7)</f>
        <v>2</v>
      </c>
    </row>
    <row r="10" spans="1:10" ht="15.75" thickBot="1" x14ac:dyDescent="0.3">
      <c r="A10" s="50">
        <f>IF('[1]4'!A5=0,"",'[1]4'!A5)</f>
        <v>50</v>
      </c>
      <c r="B10" s="51" t="str">
        <f>'[1]4'!B5</f>
        <v>Короленко Сергей</v>
      </c>
      <c r="C10" s="52">
        <f>'[1]4'!Y5</f>
        <v>54.97</v>
      </c>
      <c r="D10" s="53">
        <f>'[1]4'!AC5</f>
        <v>1.1299999999999955</v>
      </c>
      <c r="E10" s="26">
        <f>IF(AND(F10="",G10="",H10="",I10=""),"",IF('[1]4'!Y5='[1]4'!T5,1,IF('[1]4'!Y5='[1]4'!U5,2,IF('[1]4'!Y5='[1]4'!V5,3,IF('[1]4'!Y5='[1]4'!W5,4,"")))))</f>
        <v>1</v>
      </c>
      <c r="F10" s="27" t="str">
        <f>IF(AND('[1]4'!D5=0,'[1]4'!E5=0,'[1]4'!F5=0),"",'[1]4'!D5&amp;"м "&amp;'[1]4'!E5&amp;","&amp;IF('[1]4'!F5&lt;10,"0"&amp;'[1]4'!F5,'[1]4'!F5)&amp;"с")</f>
        <v>м 54,97с</v>
      </c>
      <c r="G10" s="27" t="str">
        <f>IF(AND('[1]4'!H5=0,'[1]4'!I5=0,'[1]4'!J5=0),"",'[1]4'!H5&amp;"м "&amp;'[1]4'!I5&amp;","&amp;IF('[1]4'!J5&lt;10,"0"&amp;'[1]4'!J5,'[1]4'!J5)&amp;"с")</f>
        <v>м 56,38с</v>
      </c>
      <c r="H10" s="27" t="str">
        <f>IF(AND('[1]4'!L5=0,'[1]4'!M5=0,'[1]4'!N5=0),"",'[1]4'!L5&amp;"м "&amp;'[1]4'!M5&amp;","&amp;'[1]4'!N5&amp;"с")</f>
        <v/>
      </c>
      <c r="I10" s="27" t="str">
        <f>IF(AND('[1]4'!P5=0,'[1]4'!Q5=0,'[1]4'!R5=0),"",'[1]4'!P5&amp;"м "&amp;'[1]4'!Q5&amp;","&amp;'[1]4'!R5&amp;"с")</f>
        <v/>
      </c>
      <c r="J10" s="28">
        <f>IF('[1]4'!BD5="не прошел","",'[1]4'!BD5)</f>
        <v>3</v>
      </c>
    </row>
    <row r="11" spans="1:10" ht="15.75" thickBot="1" x14ac:dyDescent="0.3">
      <c r="A11" s="50">
        <f>IF('[1]4'!A6=0,"",'[1]4'!A6)</f>
        <v>77</v>
      </c>
      <c r="B11" s="51" t="str">
        <f>'[1]4'!B6</f>
        <v>Николаев Петр</v>
      </c>
      <c r="C11" s="52">
        <f>'[1]4'!Y6</f>
        <v>56.34</v>
      </c>
      <c r="D11" s="53">
        <f>'[1]4'!AC6</f>
        <v>2.5</v>
      </c>
      <c r="E11" s="26">
        <f>IF(AND(F11="",G11="",H11="",I11=""),"",IF('[1]4'!Y6='[1]4'!T6,1,IF('[1]4'!Y6='[1]4'!U6,2,IF('[1]4'!Y6='[1]4'!V6,3,IF('[1]4'!Y6='[1]4'!W6,4,"")))))</f>
        <v>2</v>
      </c>
      <c r="F11" s="27" t="str">
        <f>IF(AND('[1]4'!D6=0,'[1]4'!E6=0,'[1]4'!F6=0),"",'[1]4'!D6&amp;"м "&amp;'[1]4'!E6&amp;","&amp;IF('[1]4'!F6&lt;10,"0"&amp;'[1]4'!F6,'[1]4'!F6)&amp;"с")</f>
        <v>м 56,60с</v>
      </c>
      <c r="G11" s="27" t="str">
        <f>IF(AND('[1]4'!H6=0,'[1]4'!I6=0,'[1]4'!J6=0),"",'[1]4'!H6&amp;"м "&amp;'[1]4'!I6&amp;","&amp;IF('[1]4'!J6&lt;10,"0"&amp;'[1]4'!J6,'[1]4'!J6)&amp;"с")</f>
        <v>м 56,34с</v>
      </c>
      <c r="H11" s="27" t="str">
        <f>IF(AND('[1]4'!L6=0,'[1]4'!M6=0,'[1]4'!N6=0),"",'[1]4'!L6&amp;"м "&amp;'[1]4'!M6&amp;","&amp;'[1]4'!N6&amp;"с")</f>
        <v/>
      </c>
      <c r="I11" s="27" t="str">
        <f>IF(AND('[1]4'!P6=0,'[1]4'!Q6=0,'[1]4'!R6=0),"",'[1]4'!P6&amp;"м "&amp;'[1]4'!Q6&amp;","&amp;'[1]4'!R6&amp;"с")</f>
        <v/>
      </c>
      <c r="J11" s="28">
        <f>IF('[1]4'!BD6="не прошел","",'[1]4'!BD6)</f>
        <v>4</v>
      </c>
    </row>
    <row r="12" spans="1:10" ht="15.75" thickBot="1" x14ac:dyDescent="0.3">
      <c r="A12" s="50">
        <f>IF('[1]4'!A8=0,"",'[1]4'!A8)</f>
        <v>90</v>
      </c>
      <c r="B12" s="51" t="str">
        <f>'[1]4'!B8</f>
        <v>Пастушков Павел</v>
      </c>
      <c r="C12" s="52">
        <f>'[1]4'!Y8</f>
        <v>61.59</v>
      </c>
      <c r="D12" s="53">
        <f>'[1]4'!AC8</f>
        <v>7.75</v>
      </c>
      <c r="E12" s="26">
        <f>IF(AND(F12="",G12="",H12="",I12=""),"",IF('[1]4'!Y8='[1]4'!T8,1,IF('[1]4'!Y8='[1]4'!U8,2,IF('[1]4'!Y8='[1]4'!V8,3,IF('[1]4'!Y8='[1]4'!W8,4,"")))))</f>
        <v>2</v>
      </c>
      <c r="F12" s="27" t="str">
        <f>IF(AND('[1]4'!D8=0,'[1]4'!E8=0,'[1]4'!F8=0),"",'[1]4'!D8&amp;"м "&amp;'[1]4'!E8&amp;","&amp;IF('[1]4'!F8&lt;10,"0"&amp;'[1]4'!F8,'[1]4'!F8)&amp;"с")</f>
        <v>1м 2,47с</v>
      </c>
      <c r="G12" s="27" t="str">
        <f>IF(AND('[1]4'!H8=0,'[1]4'!I8=0,'[1]4'!J8=0),"",'[1]4'!H8&amp;"м "&amp;'[1]4'!I8&amp;","&amp;IF('[1]4'!J8&lt;10,"0"&amp;'[1]4'!J8,'[1]4'!J8)&amp;"с")</f>
        <v>1м 1,59с</v>
      </c>
      <c r="H12" s="27" t="str">
        <f>IF(AND('[1]4'!L8=0,'[1]4'!M8=0,'[1]4'!N8=0),"",'[1]4'!L8&amp;"м "&amp;'[1]4'!M8&amp;","&amp;'[1]4'!N8&amp;"с")</f>
        <v/>
      </c>
      <c r="I12" s="27" t="str">
        <f>IF(AND('[1]4'!P8=0,'[1]4'!Q8=0,'[1]4'!R8=0),"",'[1]4'!P8&amp;"м "&amp;'[1]4'!Q8&amp;","&amp;'[1]4'!R8&amp;"с")</f>
        <v/>
      </c>
      <c r="J12" s="28">
        <f>IF('[1]4'!BD8="не прошел","",'[1]4'!BD8)</f>
        <v>5</v>
      </c>
    </row>
    <row r="13" spans="1:10" ht="15.75" thickBot="1" x14ac:dyDescent="0.3">
      <c r="A13" s="50">
        <f>IF('[1]4'!A9=0,"",'[1]4'!A9)</f>
        <v>92</v>
      </c>
      <c r="B13" s="51" t="str">
        <f>'[1]4'!B9</f>
        <v>Чижов Евгений</v>
      </c>
      <c r="C13" s="52">
        <f>'[1]4'!Y9</f>
        <v>132</v>
      </c>
      <c r="D13" s="53">
        <f>'[1]4'!AC9</f>
        <v>78.16</v>
      </c>
      <c r="E13" s="26">
        <f>IF(AND(F13="",G13="",H13="",I13=""),"",IF('[1]4'!Y9='[1]4'!T9,1,IF('[1]4'!Y9='[1]4'!U9,2,IF('[1]4'!Y9='[1]4'!V9,3,IF('[1]4'!Y9='[1]4'!W9,4,"")))))</f>
        <v>1</v>
      </c>
      <c r="F13" s="27" t="str">
        <f>IF(AND('[1]4'!D9=0,'[1]4'!E9=0,'[1]4'!F9=0),"",'[1]4'!D9&amp;"м "&amp;'[1]4'!E9&amp;","&amp;IF('[1]4'!F9&lt;10,"0"&amp;'[1]4'!F9,'[1]4'!F9)&amp;"с")</f>
        <v>2м 12,0с</v>
      </c>
      <c r="G13" s="27" t="str">
        <f>IF(AND('[1]4'!H9=0,'[1]4'!I9=0,'[1]4'!J9=0),"",'[1]4'!H9&amp;"м "&amp;'[1]4'!I9&amp;","&amp;IF('[1]4'!J9&lt;10,"0"&amp;'[1]4'!J9,'[1]4'!J9)&amp;"с")</f>
        <v/>
      </c>
      <c r="H13" s="27" t="str">
        <f>IF(AND('[1]4'!L9=0,'[1]4'!M9=0,'[1]4'!N9=0),"",'[1]4'!L9&amp;"м "&amp;'[1]4'!M9&amp;","&amp;'[1]4'!N9&amp;"с")</f>
        <v/>
      </c>
      <c r="I13" s="27" t="str">
        <f>IF(AND('[1]4'!P9=0,'[1]4'!Q9=0,'[1]4'!R9=0),"",'[1]4'!P9&amp;"м "&amp;'[1]4'!Q9&amp;","&amp;'[1]4'!R9&amp;"с")</f>
        <v/>
      </c>
      <c r="J13" s="28">
        <f>IF('[1]4'!BD9="не прошел","",'[1]4'!BD9)</f>
        <v>6</v>
      </c>
    </row>
    <row r="14" spans="1:10" ht="15.75" thickBot="1" x14ac:dyDescent="0.3">
      <c r="A14" s="50">
        <f>IF('[1]4'!A11=0,"",'[1]4'!A11)</f>
        <v>96</v>
      </c>
      <c r="B14" s="51" t="str">
        <f>'[1]4'!B11</f>
        <v>Тулесонов Игорь</v>
      </c>
      <c r="C14" s="52">
        <f>'[1]4'!Y11</f>
        <v>140</v>
      </c>
      <c r="D14" s="53">
        <f>'[1]4'!AC11</f>
        <v>86.16</v>
      </c>
      <c r="E14" s="26">
        <f>IF(AND(F14="",G14="",H14="",I14=""),"",IF('[1]4'!Y11='[1]4'!T11,1,IF('[1]4'!Y11='[1]4'!U11,2,IF('[1]4'!Y11='[1]4'!V11,3,IF('[1]4'!Y11='[1]4'!W11,4,"")))))</f>
        <v>1</v>
      </c>
      <c r="F14" s="27" t="str">
        <f>IF(AND('[1]4'!D11=0,'[1]4'!E11=0,'[1]4'!F11=0),"",'[1]4'!D11&amp;"м "&amp;'[1]4'!E11&amp;","&amp;IF('[1]4'!F11&lt;10,"0"&amp;'[1]4'!F11,'[1]4'!F11)&amp;"с")</f>
        <v>2м 20,0с</v>
      </c>
      <c r="G14" s="27" t="str">
        <f>IF(AND('[1]4'!H11=0,'[1]4'!I11=0,'[1]4'!J11=0),"",'[1]4'!H11&amp;"м "&amp;'[1]4'!I11&amp;","&amp;IF('[1]4'!J11&lt;10,"0"&amp;'[1]4'!J11,'[1]4'!J11)&amp;"с")</f>
        <v/>
      </c>
      <c r="H14" s="27" t="str">
        <f>IF(AND('[1]4'!L11=0,'[1]4'!M11=0,'[1]4'!N11=0),"",'[1]4'!L11&amp;"м "&amp;'[1]4'!M11&amp;","&amp;'[1]4'!N11&amp;"с")</f>
        <v/>
      </c>
      <c r="I14" s="27" t="str">
        <f>IF(AND('[1]4'!P11=0,'[1]4'!Q11=0,'[1]4'!R11=0),"",'[1]4'!P11&amp;"м "&amp;'[1]4'!Q11&amp;","&amp;'[1]4'!R11&amp;"с")</f>
        <v/>
      </c>
      <c r="J14" s="28">
        <f>IF('[1]4'!BD11="не прошел","",'[1]4'!BD11)</f>
        <v>7</v>
      </c>
    </row>
    <row r="15" spans="1:10" ht="15.75" thickBot="1" x14ac:dyDescent="0.3">
      <c r="A15" s="50" t="str">
        <f>IF('[1]4'!A12=0,"",'[1]4'!A12)</f>
        <v/>
      </c>
      <c r="B15" s="51">
        <f>'[1]4'!B12</f>
        <v>0</v>
      </c>
      <c r="C15" s="52" t="str">
        <f>'[1]4'!Y12</f>
        <v/>
      </c>
      <c r="D15" s="53" t="str">
        <f>'[1]4'!AC12</f>
        <v/>
      </c>
      <c r="E15" s="26" t="str">
        <f>IF(AND(F15="",G15="",H15="",I15=""),"",IF('[1]4'!Y12='[1]4'!T12,1,IF('[1]4'!Y12='[1]4'!U12,2,IF('[1]4'!Y12='[1]4'!V12,3,IF('[1]4'!Y12='[1]4'!W12,4,"")))))</f>
        <v/>
      </c>
      <c r="F15" s="27" t="str">
        <f>IF(AND('[1]4'!D12=0,'[1]4'!E12=0,'[1]4'!F12=0),"",'[1]4'!D12&amp;"м "&amp;'[1]4'!E12&amp;","&amp;IF('[1]4'!F12&lt;10,"0"&amp;'[1]4'!F12,'[1]4'!F12)&amp;"с")</f>
        <v/>
      </c>
      <c r="G15" s="27" t="str">
        <f>IF(AND('[1]4'!H12=0,'[1]4'!I12=0,'[1]4'!J12=0),"",'[1]4'!H12&amp;"м "&amp;'[1]4'!I12&amp;","&amp;IF('[1]4'!J12&lt;10,"0"&amp;'[1]4'!J12,'[1]4'!J12)&amp;"с")</f>
        <v/>
      </c>
      <c r="H15" s="27" t="str">
        <f>IF(AND('[1]4'!L12=0,'[1]4'!M12=0,'[1]4'!N12=0),"",'[1]4'!L12&amp;"м "&amp;'[1]4'!M12&amp;","&amp;'[1]4'!N12&amp;"с")</f>
        <v/>
      </c>
      <c r="I15" s="27" t="str">
        <f>IF(AND('[1]4'!P12=0,'[1]4'!Q12=0,'[1]4'!R12=0),"",'[1]4'!P12&amp;"м "&amp;'[1]4'!Q12&amp;","&amp;'[1]4'!R12&amp;"с")</f>
        <v/>
      </c>
      <c r="J15" s="28" t="str">
        <f>IF('[1]4'!BD12="не прошел","",'[1]4'!BD12)</f>
        <v/>
      </c>
    </row>
    <row r="16" spans="1:10" ht="15.75" thickBot="1" x14ac:dyDescent="0.3">
      <c r="A16" s="50" t="str">
        <f>IF('[1]4'!A13=0,"",'[1]4'!A13)</f>
        <v/>
      </c>
      <c r="B16" s="51">
        <f>'[1]4'!B13</f>
        <v>0</v>
      </c>
      <c r="C16" s="52" t="str">
        <f>'[1]4'!Y13</f>
        <v/>
      </c>
      <c r="D16" s="53" t="str">
        <f>'[1]4'!AC13</f>
        <v/>
      </c>
      <c r="E16" s="26" t="str">
        <f>IF(AND(F16="",G16="",H16="",I16=""),"",IF('[1]4'!Y13='[1]4'!T13,1,IF('[1]4'!Y13='[1]4'!U13,2,IF('[1]4'!Y13='[1]4'!V13,3,IF('[1]4'!Y13='[1]4'!W13,4,"")))))</f>
        <v/>
      </c>
      <c r="F16" s="27" t="str">
        <f>IF(AND('[1]4'!D13=0,'[1]4'!E13=0,'[1]4'!F13=0),"",'[1]4'!D13&amp;"м "&amp;'[1]4'!E13&amp;","&amp;IF('[1]4'!F13&lt;10,"0"&amp;'[1]4'!F13,'[1]4'!F13)&amp;"с")</f>
        <v/>
      </c>
      <c r="G16" s="27" t="str">
        <f>IF(AND('[1]4'!H13=0,'[1]4'!I13=0,'[1]4'!J13=0),"",'[1]4'!H13&amp;"м "&amp;'[1]4'!I13&amp;","&amp;IF('[1]4'!J13&lt;10,"0"&amp;'[1]4'!J13,'[1]4'!J13)&amp;"с")</f>
        <v/>
      </c>
      <c r="H16" s="27" t="str">
        <f>IF(AND('[1]4'!L13=0,'[1]4'!M13=0,'[1]4'!N13=0),"",'[1]4'!L13&amp;"м "&amp;'[1]4'!M13&amp;","&amp;'[1]4'!N13&amp;"с")</f>
        <v/>
      </c>
      <c r="I16" s="27" t="str">
        <f>IF(AND('[1]4'!P13=0,'[1]4'!Q13=0,'[1]4'!R13=0),"",'[1]4'!P13&amp;"м "&amp;'[1]4'!Q13&amp;","&amp;'[1]4'!R13&amp;"с")</f>
        <v/>
      </c>
      <c r="J16" s="28" t="str">
        <f>IF('[1]4'!BD13="не прошел","",'[1]4'!BD13)</f>
        <v/>
      </c>
    </row>
    <row r="17" spans="1:10" ht="15.75" thickBot="1" x14ac:dyDescent="0.3">
      <c r="A17" s="50" t="str">
        <f>IF('[1]4'!A14=0,"",'[1]4'!A14)</f>
        <v/>
      </c>
      <c r="B17" s="51">
        <f>'[1]4'!B14</f>
        <v>0</v>
      </c>
      <c r="C17" s="52" t="str">
        <f>'[1]4'!Y14</f>
        <v/>
      </c>
      <c r="D17" s="53" t="str">
        <f>'[1]4'!AC14</f>
        <v/>
      </c>
      <c r="E17" s="26" t="str">
        <f>IF(AND(F17="",G17="",H17="",I17=""),"",IF('[1]4'!Y14='[1]4'!T14,1,IF('[1]4'!Y14='[1]4'!U14,2,IF('[1]4'!Y14='[1]4'!V14,3,IF('[1]4'!Y14='[1]4'!W14,4,"")))))</f>
        <v/>
      </c>
      <c r="F17" s="27" t="str">
        <f>IF(AND('[1]4'!D14=0,'[1]4'!E14=0,'[1]4'!F14=0),"",'[1]4'!D14&amp;"м "&amp;'[1]4'!E14&amp;","&amp;IF('[1]4'!F14&lt;10,"0"&amp;'[1]4'!F14,'[1]4'!F14)&amp;"с")</f>
        <v/>
      </c>
      <c r="G17" s="27" t="str">
        <f>IF(AND('[1]4'!H14=0,'[1]4'!I14=0,'[1]4'!J14=0),"",'[1]4'!H14&amp;"м "&amp;'[1]4'!I14&amp;","&amp;IF('[1]4'!J14&lt;10,"0"&amp;'[1]4'!J14,'[1]4'!J14)&amp;"с")</f>
        <v/>
      </c>
      <c r="H17" s="27" t="str">
        <f>IF(AND('[1]4'!L14=0,'[1]4'!M14=0,'[1]4'!N14=0),"",'[1]4'!L14&amp;"м "&amp;'[1]4'!M14&amp;","&amp;'[1]4'!N14&amp;"с")</f>
        <v/>
      </c>
      <c r="I17" s="27" t="str">
        <f>IF(AND('[1]4'!P14=0,'[1]4'!Q14=0,'[1]4'!R14=0),"",'[1]4'!P14&amp;"м "&amp;'[1]4'!Q14&amp;","&amp;'[1]4'!R14&amp;"с")</f>
        <v/>
      </c>
      <c r="J17" s="28" t="str">
        <f>IF('[1]4'!BD14="не прошел","",'[1]4'!BD14)</f>
        <v/>
      </c>
    </row>
    <row r="18" spans="1:10" ht="15.75" thickBot="1" x14ac:dyDescent="0.3">
      <c r="A18" s="50" t="str">
        <f>IF('[1]4'!A15=0,"",'[1]4'!A15)</f>
        <v/>
      </c>
      <c r="B18" s="51">
        <f>'[1]4'!B15</f>
        <v>0</v>
      </c>
      <c r="C18" s="52" t="str">
        <f>'[1]4'!Y15</f>
        <v/>
      </c>
      <c r="D18" s="53" t="str">
        <f>'[1]4'!AC15</f>
        <v/>
      </c>
      <c r="E18" s="26" t="str">
        <f>IF(AND(F18="",G18="",H18="",I18=""),"",IF('[1]4'!Y15='[1]4'!T15,1,IF('[1]4'!Y15='[1]4'!U15,2,IF('[1]4'!Y15='[1]4'!V15,3,IF('[1]4'!Y15='[1]4'!W15,4,"")))))</f>
        <v/>
      </c>
      <c r="F18" s="27" t="str">
        <f>IF(AND('[1]4'!D15=0,'[1]4'!E15=0,'[1]4'!F15=0),"",'[1]4'!D15&amp;"м "&amp;'[1]4'!E15&amp;","&amp;IF('[1]4'!F15&lt;10,"0"&amp;'[1]4'!F15,'[1]4'!F15)&amp;"с")</f>
        <v/>
      </c>
      <c r="G18" s="27" t="str">
        <f>IF(AND('[1]4'!H15=0,'[1]4'!I15=0,'[1]4'!J15=0),"",'[1]4'!H15&amp;"м "&amp;'[1]4'!I15&amp;","&amp;IF('[1]4'!J15&lt;10,"0"&amp;'[1]4'!J15,'[1]4'!J15)&amp;"с")</f>
        <v/>
      </c>
      <c r="H18" s="27" t="str">
        <f>IF(AND('[1]4'!L15=0,'[1]4'!M15=0,'[1]4'!N15=0),"",'[1]4'!L15&amp;"м "&amp;'[1]4'!M15&amp;","&amp;'[1]4'!N15&amp;"с")</f>
        <v/>
      </c>
      <c r="I18" s="27" t="str">
        <f>IF(AND('[1]4'!P15=0,'[1]4'!Q15=0,'[1]4'!R15=0),"",'[1]4'!P15&amp;"м "&amp;'[1]4'!Q15&amp;","&amp;'[1]4'!R15&amp;"с")</f>
        <v/>
      </c>
      <c r="J18" s="28" t="str">
        <f>IF('[1]4'!BD15="не прошел","",'[1]4'!BD15)</f>
        <v/>
      </c>
    </row>
    <row r="19" spans="1:10" x14ac:dyDescent="0.25">
      <c r="A19" s="50" t="str">
        <f>IF('[1]4'!A16=0,"",'[1]4'!A16)</f>
        <v/>
      </c>
      <c r="B19" s="51">
        <f>'[1]4'!B16</f>
        <v>0</v>
      </c>
      <c r="C19" s="52" t="str">
        <f>'[1]4'!Y16</f>
        <v/>
      </c>
      <c r="D19" s="53" t="str">
        <f>'[1]4'!AC16</f>
        <v/>
      </c>
      <c r="E19" s="26" t="str">
        <f>IF(AND(F19="",G19="",H19="",I19=""),"",IF('[1]4'!Y16='[1]4'!T16,1,IF('[1]4'!Y16='[1]4'!U16,2,IF('[1]4'!Y16='[1]4'!V16,3,IF('[1]4'!Y16='[1]4'!W16,4,"")))))</f>
        <v/>
      </c>
      <c r="F19" s="27" t="str">
        <f>IF(AND('[1]4'!D16=0,'[1]4'!E16=0,'[1]4'!F16=0),"",'[1]4'!D16&amp;"м "&amp;'[1]4'!E16&amp;","&amp;IF('[1]4'!F16&lt;10,"0"&amp;'[1]4'!F16,'[1]4'!F16)&amp;"с")</f>
        <v/>
      </c>
      <c r="G19" s="27" t="str">
        <f>IF(AND('[1]4'!H16=0,'[1]4'!I16=0,'[1]4'!J16=0),"",'[1]4'!H16&amp;"м "&amp;'[1]4'!I16&amp;","&amp;IF('[1]4'!J16&lt;10,"0"&amp;'[1]4'!J16,'[1]4'!J16)&amp;"с")</f>
        <v/>
      </c>
      <c r="H19" s="27" t="str">
        <f>IF(AND('[1]4'!L16=0,'[1]4'!M16=0,'[1]4'!N16=0),"",'[1]4'!L16&amp;"м "&amp;'[1]4'!M16&amp;","&amp;'[1]4'!N16&amp;"с")</f>
        <v/>
      </c>
      <c r="I19" s="27" t="str">
        <f>IF(AND('[1]4'!P16=0,'[1]4'!Q16=0,'[1]4'!R16=0),"",'[1]4'!P16&amp;"м "&amp;'[1]4'!Q16&amp;","&amp;'[1]4'!R16&amp;"с")</f>
        <v/>
      </c>
      <c r="J19" s="28" t="str">
        <f>IF('[1]4'!BD16="не прошел","",'[1]4'!BD16)</f>
        <v/>
      </c>
    </row>
    <row r="21" spans="1:10" x14ac:dyDescent="0.25">
      <c r="A21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1" s="29"/>
      <c r="C21" s="29"/>
      <c r="D21" s="29"/>
      <c r="E21" s="29"/>
      <c r="F21" s="29"/>
      <c r="G21" s="29"/>
    </row>
    <row r="22" spans="1:10" x14ac:dyDescent="0.25">
      <c r="A22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2" s="29"/>
      <c r="C22" s="29"/>
      <c r="D22" s="29"/>
      <c r="E22" s="29"/>
      <c r="F22" s="29"/>
      <c r="G22" s="29"/>
    </row>
    <row r="23" spans="1:10" x14ac:dyDescent="0.25">
      <c r="A23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3" s="29"/>
      <c r="C23" s="29"/>
      <c r="D23" s="29"/>
      <c r="E23" s="29"/>
      <c r="F23" s="29"/>
      <c r="G23" s="29"/>
    </row>
    <row r="24" spans="1:10" x14ac:dyDescent="0.25">
      <c r="A24" s="29"/>
      <c r="B24" s="29"/>
      <c r="C24" s="29"/>
      <c r="D24" s="29"/>
      <c r="E24" s="29"/>
      <c r="F24" s="29"/>
      <c r="G24" s="29"/>
    </row>
    <row r="25" spans="1:10" x14ac:dyDescent="0.25">
      <c r="A25" s="29"/>
      <c r="B25" s="29"/>
      <c r="C25" s="29"/>
      <c r="D25" s="29"/>
      <c r="E25" s="29"/>
      <c r="F25" s="29"/>
      <c r="G25" s="29"/>
    </row>
    <row r="26" spans="1:10" x14ac:dyDescent="0.25">
      <c r="A26" s="29"/>
      <c r="B26" s="29"/>
      <c r="C26" s="29"/>
      <c r="D26" s="29"/>
      <c r="E26" s="29"/>
      <c r="F26" s="29"/>
      <c r="G26" s="29"/>
    </row>
    <row r="28" spans="1:10" x14ac:dyDescent="0.25">
      <c r="A28" s="30"/>
      <c r="B28" s="30"/>
    </row>
  </sheetData>
  <autoFilter ref="A7:J7">
    <sortState ref="A7:J18">
      <sortCondition ref="J6"/>
    </sortState>
  </autoFilter>
  <mergeCells count="14">
    <mergeCell ref="A26:G26"/>
    <mergeCell ref="A28:B28"/>
    <mergeCell ref="F6:I6"/>
    <mergeCell ref="A21:G21"/>
    <mergeCell ref="A22:G22"/>
    <mergeCell ref="A23:G23"/>
    <mergeCell ref="A24:G24"/>
    <mergeCell ref="A25:G25"/>
    <mergeCell ref="B1:G1"/>
    <mergeCell ref="A2:J2"/>
    <mergeCell ref="A3:J3"/>
    <mergeCell ref="A4:J4"/>
    <mergeCell ref="B5:G5"/>
    <mergeCell ref="I5:J5"/>
  </mergeCells>
  <conditionalFormatting sqref="H5">
    <cfRule type="cellIs" dxfId="126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H28"/>
  <sheetViews>
    <sheetView workbookViewId="0">
      <selection activeCell="L9" sqref="L9"/>
    </sheetView>
  </sheetViews>
  <sheetFormatPr defaultRowHeight="15" x14ac:dyDescent="0.25"/>
  <cols>
    <col min="1" max="1" width="8.7109375" customWidth="1"/>
    <col min="2" max="2" width="27.7109375" customWidth="1"/>
    <col min="3" max="4" width="12.7109375" customWidth="1"/>
    <col min="5" max="5" width="12" customWidth="1"/>
    <col min="6" max="7" width="15.7109375" customWidth="1"/>
    <col min="8" max="8" width="8.7109375" customWidth="1"/>
  </cols>
  <sheetData>
    <row r="1" spans="1:8" ht="15.75" x14ac:dyDescent="0.25">
      <c r="B1" s="1" t="s">
        <v>0</v>
      </c>
      <c r="C1" s="1"/>
      <c r="D1" s="1"/>
      <c r="E1" s="1"/>
      <c r="F1" s="1"/>
      <c r="G1" s="1"/>
    </row>
    <row r="2" spans="1:8" ht="15.75" x14ac:dyDescent="0.25">
      <c r="A2" s="31" t="s">
        <v>1</v>
      </c>
      <c r="B2" s="32"/>
      <c r="C2" s="32"/>
      <c r="D2" s="32"/>
      <c r="E2" s="32"/>
      <c r="F2" s="32"/>
      <c r="G2" s="32"/>
      <c r="H2" s="32"/>
    </row>
    <row r="3" spans="1:8" ht="15.75" x14ac:dyDescent="0.25">
      <c r="A3" s="33" t="s">
        <v>2</v>
      </c>
      <c r="B3" s="33"/>
      <c r="C3" s="33"/>
      <c r="D3" s="33"/>
      <c r="E3" s="33"/>
      <c r="F3" s="33"/>
      <c r="G3" s="33"/>
      <c r="H3" s="33"/>
    </row>
    <row r="4" spans="1:8" x14ac:dyDescent="0.25">
      <c r="A4" s="34" t="str">
        <f>IF('[1]Дивизионы и Команды'!$C$6=0,"",'[1]Дивизионы и Команды'!$C$6)</f>
        <v>Этап Кубка России</v>
      </c>
      <c r="B4" s="34"/>
      <c r="C4" s="34"/>
      <c r="D4" s="34"/>
      <c r="E4" s="34"/>
      <c r="F4" s="34"/>
      <c r="G4" s="34"/>
      <c r="H4" s="34"/>
    </row>
    <row r="5" spans="1:8" ht="15.75" thickBot="1" x14ac:dyDescent="0.3">
      <c r="A5" s="35" t="str">
        <f>'[1]Дивизионы и Команды'!$A$1</f>
        <v>Чита</v>
      </c>
      <c r="B5" s="36" t="str">
        <f>"ПРОТОКОЛ  ХРОНОМЕТРИРУЕМЫХ  ТРЕНИРОВОК Дивизион "&amp;'[1]5'!$B$3</f>
        <v>ПРОТОКОЛ  ХРОНОМЕТРИРУЕМЫХ  ТРЕНИРОВОК Дивизион Суперавто</v>
      </c>
      <c r="C5" s="36"/>
      <c r="D5" s="36"/>
      <c r="E5" s="36"/>
      <c r="F5" s="37" t="str">
        <f>'[1]Дивизионы и Команды'!$F$6</f>
        <v>.</v>
      </c>
      <c r="G5" s="38">
        <v>42882</v>
      </c>
      <c r="H5" s="38"/>
    </row>
    <row r="6" spans="1:8" ht="15.75" thickBot="1" x14ac:dyDescent="0.3">
      <c r="A6" s="39" t="s">
        <v>3</v>
      </c>
      <c r="B6" s="40" t="s">
        <v>4</v>
      </c>
      <c r="C6" s="41" t="s">
        <v>5</v>
      </c>
      <c r="D6" s="40" t="s">
        <v>6</v>
      </c>
      <c r="E6" s="40" t="s">
        <v>7</v>
      </c>
      <c r="F6" s="42" t="s">
        <v>8</v>
      </c>
      <c r="G6" s="43"/>
      <c r="H6" s="44" t="s">
        <v>9</v>
      </c>
    </row>
    <row r="7" spans="1:8" ht="15.75" thickBot="1" x14ac:dyDescent="0.3">
      <c r="A7" s="45" t="s">
        <v>10</v>
      </c>
      <c r="B7" s="46" t="s">
        <v>11</v>
      </c>
      <c r="C7" s="47" t="s">
        <v>12</v>
      </c>
      <c r="D7" s="46" t="s">
        <v>13</v>
      </c>
      <c r="E7" s="46" t="s">
        <v>14</v>
      </c>
      <c r="F7" s="40" t="s">
        <v>15</v>
      </c>
      <c r="G7" s="48" t="s">
        <v>16</v>
      </c>
      <c r="H7" s="49"/>
    </row>
    <row r="8" spans="1:8" ht="15.75" thickBot="1" x14ac:dyDescent="0.3">
      <c r="A8" s="50">
        <f>IF('[1]5'!A8=0,"",'[1]5'!A8)</f>
        <v>55</v>
      </c>
      <c r="B8" s="51" t="str">
        <f>'[1]5'!B8</f>
        <v>Арапов Николай</v>
      </c>
      <c r="C8" s="52">
        <f>'[1]5'!Y8</f>
        <v>42.56</v>
      </c>
      <c r="D8" s="53">
        <f>'[1]5'!AC8</f>
        <v>0</v>
      </c>
      <c r="E8" s="54">
        <f>IF(AND(F8="",G8=""),"",IF(AND(F8&gt;0,G8=""),1,IF(AND(F8&gt;0,G8&gt;0,'[1]5'!D8*60+'[1]5'!E8+'[1]5'!F8/100&lt;'[1]5'!H8*60+'[1]5'!I8+'[1]5'!J8/100),1,2)))</f>
        <v>2</v>
      </c>
      <c r="F8" s="55" t="str">
        <f>IF(AND('[1]5'!D8=0,'[1]5'!E8=0,'[1]5'!F8=0),"",'[1]5'!D8&amp;"м "&amp;'[1]5'!E8&amp;","&amp;IF('[1]5'!F8&lt;10,"0"&amp;'[1]5'!F8,'[1]5'!F8)&amp;"с")</f>
        <v>м 42,87с</v>
      </c>
      <c r="G8" s="55" t="str">
        <f>IF(AND('[1]5'!H8=0,'[1]5'!I8=0,'[1]5'!J8=0),"",'[1]5'!H8&amp;"м "&amp;'[1]5'!I8&amp;","&amp;IF('[1]5'!J8&lt;10,"0"&amp;'[1]5'!J8,'[1]5'!J8)&amp;"с")</f>
        <v>м 42,56с</v>
      </c>
      <c r="H8" s="56">
        <f>IF('[1]5'!BD8="не прошел","",'[1]5'!BD8)</f>
        <v>1</v>
      </c>
    </row>
    <row r="9" spans="1:8" ht="15.75" thickBot="1" x14ac:dyDescent="0.3">
      <c r="A9" s="50">
        <f>IF('[1]5'!A9=0,"",'[1]5'!A9)</f>
        <v>37</v>
      </c>
      <c r="B9" s="51" t="str">
        <f>'[1]5'!B9</f>
        <v>Бадмаев Евгений</v>
      </c>
      <c r="C9" s="52">
        <f>'[1]5'!Y9</f>
        <v>43.75</v>
      </c>
      <c r="D9" s="53">
        <f>'[1]5'!AC9</f>
        <v>1.1899999999999977</v>
      </c>
      <c r="E9" s="54">
        <f>IF(AND(F9="",G9=""),"",IF(AND(F9&gt;0,G9=""),1,IF(AND(F9&gt;0,G9&gt;0,'[1]5'!D9*60+'[1]5'!E9+'[1]5'!F9/100&lt;'[1]5'!H9*60+'[1]5'!I9+'[1]5'!J9/100),1,2)))</f>
        <v>2</v>
      </c>
      <c r="F9" s="55" t="str">
        <f>IF(AND('[1]5'!D9=0,'[1]5'!E9=0,'[1]5'!F9=0),"",'[1]5'!D9&amp;"м "&amp;'[1]5'!E9&amp;","&amp;IF('[1]5'!F9&lt;10,"0"&amp;'[1]5'!F9,'[1]5'!F9)&amp;"с")</f>
        <v>м 44,50с</v>
      </c>
      <c r="G9" s="55" t="str">
        <f>IF(AND('[1]5'!H9=0,'[1]5'!I9=0,'[1]5'!J9=0),"",'[1]5'!H9&amp;"м "&amp;'[1]5'!I9&amp;","&amp;IF('[1]5'!J9&lt;10,"0"&amp;'[1]5'!J9,'[1]5'!J9)&amp;"с")</f>
        <v>м 43,75с</v>
      </c>
      <c r="H9" s="56">
        <f>IF('[1]5'!BD9="не прошел","",'[1]5'!BD9)</f>
        <v>2</v>
      </c>
    </row>
    <row r="10" spans="1:8" ht="15.75" thickBot="1" x14ac:dyDescent="0.3">
      <c r="A10" s="50">
        <f>IF('[1]5'!A12=0,"",'[1]5'!A12)</f>
        <v>78</v>
      </c>
      <c r="B10" s="51" t="str">
        <f>'[1]5'!B12</f>
        <v>Кастрицкий Алексей</v>
      </c>
      <c r="C10" s="52">
        <f>'[1]5'!Y12</f>
        <v>44.53</v>
      </c>
      <c r="D10" s="53">
        <f>'[1]5'!AC12</f>
        <v>1.9699999999999989</v>
      </c>
      <c r="E10" s="54">
        <f>IF(AND(F10="",G10=""),"",IF(AND(F10&gt;0,G10=""),1,IF(AND(F10&gt;0,G10&gt;0,'[1]5'!D12*60+'[1]5'!E12+'[1]5'!F12/100&lt;'[1]5'!H12*60+'[1]5'!I12+'[1]5'!J12/100),1,2)))</f>
        <v>1</v>
      </c>
      <c r="F10" s="55" t="str">
        <f>IF(AND('[1]5'!D12=0,'[1]5'!E12=0,'[1]5'!F12=0),"",'[1]5'!D12&amp;"м "&amp;'[1]5'!E12&amp;","&amp;IF('[1]5'!F12&lt;10,"0"&amp;'[1]5'!F12,'[1]5'!F12)&amp;"с")</f>
        <v>м 44,53с</v>
      </c>
      <c r="G10" s="55" t="str">
        <f>IF(AND('[1]5'!H12=0,'[1]5'!I12=0,'[1]5'!J12=0),"",'[1]5'!H12&amp;"м "&amp;'[1]5'!I12&amp;","&amp;IF('[1]5'!J12&lt;10,"0"&amp;'[1]5'!J12,'[1]5'!J12)&amp;"с")</f>
        <v>м 45,63с</v>
      </c>
      <c r="H10" s="56">
        <f>IF('[1]5'!BD12="не прошел","",'[1]5'!BD12)</f>
        <v>3</v>
      </c>
    </row>
    <row r="11" spans="1:8" ht="15.75" thickBot="1" x14ac:dyDescent="0.3">
      <c r="A11" s="50">
        <f>IF('[1]5'!A11=0,"",'[1]5'!A11)</f>
        <v>14</v>
      </c>
      <c r="B11" s="51" t="str">
        <f>'[1]5'!B11</f>
        <v>Ликоренко Максим</v>
      </c>
      <c r="C11" s="52">
        <f>'[1]5'!Y11</f>
        <v>45.09</v>
      </c>
      <c r="D11" s="53">
        <f>'[1]5'!AC11</f>
        <v>2.5300000000000011</v>
      </c>
      <c r="E11" s="54">
        <f>IF(AND(F11="",G11=""),"",IF(AND(F11&gt;0,G11=""),1,IF(AND(F11&gt;0,G11&gt;0,'[1]5'!D11*60+'[1]5'!E11+'[1]5'!F11/100&lt;'[1]5'!H11*60+'[1]5'!I11+'[1]5'!J11/100),1,2)))</f>
        <v>1</v>
      </c>
      <c r="F11" s="55" t="str">
        <f>IF(AND('[1]5'!D11=0,'[1]5'!E11=0,'[1]5'!F11=0),"",'[1]5'!D11&amp;"м "&amp;'[1]5'!E11&amp;","&amp;IF('[1]5'!F11&lt;10,"0"&amp;'[1]5'!F11,'[1]5'!F11)&amp;"с")</f>
        <v>м 45,09с</v>
      </c>
      <c r="G11" s="55" t="str">
        <f>IF(AND('[1]5'!H11=0,'[1]5'!I11=0,'[1]5'!J11=0),"",'[1]5'!H11&amp;"м "&amp;'[1]5'!I11&amp;","&amp;IF('[1]5'!J11&lt;10,"0"&amp;'[1]5'!J11,'[1]5'!J11)&amp;"с")</f>
        <v>м 45,44с</v>
      </c>
      <c r="H11" s="56">
        <f>IF('[1]5'!BD11="не прошел","",'[1]5'!BD11)</f>
        <v>4</v>
      </c>
    </row>
    <row r="12" spans="1:8" ht="15.75" thickBot="1" x14ac:dyDescent="0.3">
      <c r="A12" s="50">
        <f>IF('[1]5'!A10=0,"",'[1]5'!A10)</f>
        <v>19</v>
      </c>
      <c r="B12" s="51" t="str">
        <f>'[1]5'!B10</f>
        <v>Щукин Дмитрий</v>
      </c>
      <c r="C12" s="52">
        <f>'[1]5'!Y10</f>
        <v>46.12</v>
      </c>
      <c r="D12" s="53">
        <f>'[1]5'!AC10</f>
        <v>3.5599999999999952</v>
      </c>
      <c r="E12" s="54">
        <f>IF(AND(F12="",G12=""),"",IF(AND(F12&gt;0,G12=""),1,IF(AND(F12&gt;0,G12&gt;0,'[1]5'!D10*60+'[1]5'!E10+'[1]5'!F10/100&lt;'[1]5'!H10*60+'[1]5'!I10+'[1]5'!J10/100),1,2)))</f>
        <v>1</v>
      </c>
      <c r="F12" s="55" t="str">
        <f>IF(AND('[1]5'!D10=0,'[1]5'!E10=0,'[1]5'!F10=0),"",'[1]5'!D10&amp;"м "&amp;'[1]5'!E10&amp;","&amp;IF('[1]5'!F10&lt;10,"0"&amp;'[1]5'!F10,'[1]5'!F10)&amp;"с")</f>
        <v>м 46,12с</v>
      </c>
      <c r="G12" s="55" t="str">
        <f>IF(AND('[1]5'!H10=0,'[1]5'!I10=0,'[1]5'!J10=0),"",'[1]5'!H10&amp;"м "&amp;'[1]5'!I10&amp;","&amp;IF('[1]5'!J10&lt;10,"0"&amp;'[1]5'!J10,'[1]5'!J10)&amp;"с")</f>
        <v>м 46,71с</v>
      </c>
      <c r="H12" s="56">
        <f>IF('[1]5'!BD10="не прошел","",'[1]5'!BD10)</f>
        <v>5</v>
      </c>
    </row>
    <row r="13" spans="1:8" ht="15.75" thickBot="1" x14ac:dyDescent="0.3">
      <c r="A13" s="50">
        <f>IF('[1]5'!A7=0,"",'[1]5'!A7)</f>
        <v>35</v>
      </c>
      <c r="B13" s="51" t="str">
        <f>'[1]5'!B7</f>
        <v>Косматов Евгений</v>
      </c>
      <c r="C13" s="52">
        <f>'[1]5'!Y7</f>
        <v>46.12</v>
      </c>
      <c r="D13" s="53">
        <f>'[1]5'!AC7</f>
        <v>3.5599999999999952</v>
      </c>
      <c r="E13" s="54">
        <f>IF(AND(F13="",G13=""),"",IF(AND(F13&gt;0,G13=""),1,IF(AND(F13&gt;0,G13&gt;0,'[1]5'!D7*60+'[1]5'!E7+'[1]5'!F7/100&lt;'[1]5'!H7*60+'[1]5'!I7+'[1]5'!J7/100),1,2)))</f>
        <v>2</v>
      </c>
      <c r="F13" s="55" t="str">
        <f>IF(AND('[1]5'!D7=0,'[1]5'!E7=0,'[1]5'!F7=0),"",'[1]5'!D7&amp;"м "&amp;'[1]5'!E7&amp;","&amp;IF('[1]5'!F7&lt;10,"0"&amp;'[1]5'!F7,'[1]5'!F7)&amp;"с")</f>
        <v>м 48,56с</v>
      </c>
      <c r="G13" s="55" t="str">
        <f>IF(AND('[1]5'!H7=0,'[1]5'!I7=0,'[1]5'!J7=0),"",'[1]5'!H7&amp;"м "&amp;'[1]5'!I7&amp;","&amp;IF('[1]5'!J7&lt;10,"0"&amp;'[1]5'!J7,'[1]5'!J7)&amp;"с")</f>
        <v>м 46,12с</v>
      </c>
      <c r="H13" s="56">
        <f>IF('[1]5'!BD7="не прошел","",'[1]5'!BD7)</f>
        <v>6</v>
      </c>
    </row>
    <row r="14" spans="1:8" ht="15.75" thickBot="1" x14ac:dyDescent="0.3">
      <c r="A14" s="50">
        <f>IF('[1]5'!A6=0,"",'[1]5'!A6)</f>
        <v>20</v>
      </c>
      <c r="B14" s="51" t="str">
        <f>'[1]5'!B6</f>
        <v>Остроумов Сергей</v>
      </c>
      <c r="C14" s="52">
        <f>'[1]5'!Y6</f>
        <v>46.28</v>
      </c>
      <c r="D14" s="53">
        <f>'[1]5'!AC6</f>
        <v>3.7199999999999989</v>
      </c>
      <c r="E14" s="54">
        <f>IF(AND(F14="",G14=""),"",IF(AND(F14&gt;0,G14=""),1,IF(AND(F14&gt;0,G14&gt;0,'[1]5'!D6*60+'[1]5'!E6+'[1]5'!F6/100&lt;'[1]5'!H6*60+'[1]5'!I6+'[1]5'!J6/100),1,2)))</f>
        <v>1</v>
      </c>
      <c r="F14" s="55" t="str">
        <f>IF(AND('[1]5'!D6=0,'[1]5'!E6=0,'[1]5'!F6=0),"",'[1]5'!D6&amp;"м "&amp;'[1]5'!E6&amp;","&amp;IF('[1]5'!F6&lt;10,"0"&amp;'[1]5'!F6,'[1]5'!F6)&amp;"с")</f>
        <v>м 46,28с</v>
      </c>
      <c r="G14" s="55" t="str">
        <f>IF(AND('[1]5'!H6=0,'[1]5'!I6=0,'[1]5'!J6=0),"",'[1]5'!H6&amp;"м "&amp;'[1]5'!I6&amp;","&amp;IF('[1]5'!J6&lt;10,"0"&amp;'[1]5'!J6,'[1]5'!J6)&amp;"с")</f>
        <v>м 46,53с</v>
      </c>
      <c r="H14" s="56">
        <f>IF('[1]5'!BD6="не прошел","",'[1]5'!BD6)</f>
        <v>7</v>
      </c>
    </row>
    <row r="15" spans="1:8" ht="15.75" thickBot="1" x14ac:dyDescent="0.3">
      <c r="A15" s="50">
        <f>IF('[1]5'!A5=0,"",'[1]5'!A5)</f>
        <v>87</v>
      </c>
      <c r="B15" s="51" t="str">
        <f>'[1]5'!B5</f>
        <v>Бадмаев Александр</v>
      </c>
      <c r="C15" s="52">
        <f>'[1]5'!Y5</f>
        <v>47.35</v>
      </c>
      <c r="D15" s="53">
        <f>'[1]5'!AC5</f>
        <v>4.7899999999999991</v>
      </c>
      <c r="E15" s="54">
        <f>IF(AND(F15="",G15=""),"",IF(AND(F15&gt;0,G15=""),1,IF(AND(F15&gt;0,G15&gt;0,'[1]5'!D5*60+'[1]5'!E5+'[1]5'!F5/100&lt;'[1]5'!H5*60+'[1]5'!I5+'[1]5'!J5/100),1,2)))</f>
        <v>1</v>
      </c>
      <c r="F15" s="55" t="str">
        <f>IF(AND('[1]5'!D5=0,'[1]5'!E5=0,'[1]5'!F5=0),"",'[1]5'!D5&amp;"м "&amp;'[1]5'!E5&amp;","&amp;IF('[1]5'!F5&lt;10,"0"&amp;'[1]5'!F5,'[1]5'!F5)&amp;"с")</f>
        <v>м 47,35с</v>
      </c>
      <c r="G15" s="55" t="str">
        <f>IF(AND('[1]5'!H5=0,'[1]5'!I5=0,'[1]5'!J5=0),"",'[1]5'!H5&amp;"м "&amp;'[1]5'!I5&amp;","&amp;IF('[1]5'!J5&lt;10,"0"&amp;'[1]5'!J5,'[1]5'!J5)&amp;"с")</f>
        <v>м 49,56с</v>
      </c>
      <c r="H15" s="56">
        <f>IF('[1]5'!BD5="не прошел","",'[1]5'!BD5)</f>
        <v>8</v>
      </c>
    </row>
    <row r="16" spans="1:8" ht="15.75" thickBot="1" x14ac:dyDescent="0.3">
      <c r="A16" s="50" t="str">
        <f>IF('[1]5'!A13=0,"",'[1]5'!A13)</f>
        <v/>
      </c>
      <c r="B16" s="51">
        <f>'[1]5'!B13</f>
        <v>0</v>
      </c>
      <c r="C16" s="52" t="str">
        <f>'[1]5'!Y13</f>
        <v/>
      </c>
      <c r="D16" s="53" t="str">
        <f>'[1]5'!AC13</f>
        <v/>
      </c>
      <c r="E16" s="54" t="str">
        <f>IF(AND(F16="",G16=""),"",IF(AND(F16&gt;0,G16=""),1,IF(AND(F16&gt;0,G16&gt;0,'[1]5'!D13*60+'[1]5'!E13+'[1]5'!F13/100&lt;'[1]5'!H13*60+'[1]5'!I13+'[1]5'!J13/100),1,2)))</f>
        <v/>
      </c>
      <c r="F16" s="55" t="str">
        <f>IF(AND('[1]5'!D14=0,'[1]5'!E14=0,'[1]5'!F14=0),"",'[1]5'!D14&amp;"м "&amp;'[1]5'!E14&amp;","&amp;IF('[1]5'!F14&lt;10,"0"&amp;'[1]5'!F14,'[1]5'!F14)&amp;"с")</f>
        <v/>
      </c>
      <c r="G16" s="55" t="str">
        <f>IF(AND('[1]5'!H14=0,'[1]5'!I14=0,'[1]5'!J14=0),"",'[1]5'!H14&amp;"м "&amp;'[1]5'!I14&amp;","&amp;IF('[1]5'!J14&lt;10,"0"&amp;'[1]5'!J14,'[1]5'!J14)&amp;"с")</f>
        <v/>
      </c>
      <c r="H16" s="56" t="str">
        <f>IF('[1]5'!BD13="не прошел","",'[1]5'!BD13)</f>
        <v/>
      </c>
    </row>
    <row r="17" spans="1:8" ht="15.75" thickBot="1" x14ac:dyDescent="0.3">
      <c r="A17" s="50" t="str">
        <f>IF('[1]5'!A14=0,"",'[1]5'!A14)</f>
        <v/>
      </c>
      <c r="B17" s="51">
        <f>'[1]5'!B14</f>
        <v>0</v>
      </c>
      <c r="C17" s="52" t="str">
        <f>'[1]5'!Y14</f>
        <v/>
      </c>
      <c r="D17" s="53" t="str">
        <f>'[1]5'!AC14</f>
        <v/>
      </c>
      <c r="E17" s="54" t="str">
        <f>IF(AND(F17="",G17=""),"",IF(AND(F17&gt;0,G17=""),1,IF(AND(F17&gt;0,G17&gt;0,'[1]5'!D14*60+'[1]5'!E14+'[1]5'!F14/100&lt;'[1]5'!H14*60+'[1]5'!I14+'[1]5'!J14/100),1,2)))</f>
        <v/>
      </c>
      <c r="F17" s="55" t="str">
        <f>IF(AND('[1]5'!D14=0,'[1]5'!E14=0,'[1]5'!F14=0),"",'[1]5'!D14&amp;"м "&amp;'[1]5'!E14&amp;","&amp;IF('[1]5'!F14&lt;10,"0"&amp;'[1]5'!F14,'[1]5'!F14)&amp;"с")</f>
        <v/>
      </c>
      <c r="G17" s="55" t="str">
        <f>IF(AND('[1]5'!H14=0,'[1]5'!I14=0,'[1]5'!J14=0),"",'[1]5'!H14&amp;"м "&amp;'[1]5'!I14&amp;","&amp;IF('[1]5'!J14&lt;10,"0"&amp;'[1]5'!J14,'[1]5'!J14)&amp;"с")</f>
        <v/>
      </c>
      <c r="H17" s="56" t="str">
        <f>IF('[1]5'!BD14="не прошел","",'[1]5'!BD14)</f>
        <v/>
      </c>
    </row>
    <row r="18" spans="1:8" ht="15.75" thickBot="1" x14ac:dyDescent="0.3">
      <c r="A18" s="50" t="str">
        <f>IF('[1]5'!A15=0,"",'[1]5'!A15)</f>
        <v/>
      </c>
      <c r="B18" s="51">
        <f>'[1]5'!B15</f>
        <v>0</v>
      </c>
      <c r="C18" s="52" t="str">
        <f>'[1]5'!Y15</f>
        <v/>
      </c>
      <c r="D18" s="53" t="str">
        <f>'[1]5'!AC15</f>
        <v/>
      </c>
      <c r="E18" s="54" t="str">
        <f>IF(AND(F18="",G18=""),"",IF(AND(F18&gt;0,G18=""),1,IF(AND(F18&gt;0,G18&gt;0,'[1]5'!D15*60+'[1]5'!E15+'[1]5'!F15/100&lt;'[1]5'!H15*60+'[1]5'!I15+'[1]5'!J15/100),1,2)))</f>
        <v/>
      </c>
      <c r="F18" s="55" t="str">
        <f>IF(AND('[1]5'!D15=0,'[1]5'!E15=0,'[1]5'!F15=0),"",'[1]5'!D15&amp;"м "&amp;'[1]5'!E15&amp;","&amp;IF('[1]5'!F15&lt;10,"0"&amp;'[1]5'!F15,'[1]5'!F15)&amp;"с")</f>
        <v/>
      </c>
      <c r="G18" s="55" t="str">
        <f>IF(AND('[1]5'!H15=0,'[1]5'!I15=0,'[1]5'!J15=0),"",'[1]5'!H15&amp;"м "&amp;'[1]5'!I15&amp;","&amp;IF('[1]5'!J15&lt;10,"0"&amp;'[1]5'!J15,'[1]5'!J15)&amp;"с")</f>
        <v/>
      </c>
      <c r="H18" s="56" t="str">
        <f>IF('[1]5'!BD15="не прошел","",'[1]5'!BD15)</f>
        <v/>
      </c>
    </row>
    <row r="19" spans="1:8" x14ac:dyDescent="0.25">
      <c r="A19" s="50" t="str">
        <f>IF('[1]5'!A16=0,"",'[1]5'!A16)</f>
        <v/>
      </c>
      <c r="B19" s="51">
        <f>'[1]5'!B16</f>
        <v>0</v>
      </c>
      <c r="C19" s="52" t="str">
        <f>'[1]5'!Y16</f>
        <v/>
      </c>
      <c r="D19" s="53" t="str">
        <f>'[1]5'!AC16</f>
        <v/>
      </c>
      <c r="E19" s="54" t="str">
        <f>IF(AND(F19="",G19=""),"",IF(AND(F19&gt;0,G19=""),1,IF(AND(F19&gt;0,G19&gt;0,'[1]5'!D16*60+'[1]5'!E16+'[1]5'!F16/100&lt;'[1]5'!H16*60+'[1]5'!I16+'[1]5'!J16/100),1,2)))</f>
        <v/>
      </c>
      <c r="F19" s="55" t="str">
        <f>IF(AND('[1]5'!D16=0,'[1]5'!E16=0,'[1]5'!F16=0),"",'[1]5'!D16&amp;"м "&amp;'[1]5'!E16&amp;","&amp;IF('[1]5'!F16&lt;10,"0"&amp;'[1]5'!F16,'[1]5'!F16)&amp;"с")</f>
        <v/>
      </c>
      <c r="G19" s="55" t="str">
        <f>IF(AND('[1]5'!H16=0,'[1]5'!I16=0,'[1]5'!J16=0),"",'[1]5'!H16&amp;"м "&amp;'[1]5'!I16&amp;","&amp;IF('[1]5'!J16&lt;10,"0"&amp;'[1]5'!J16,'[1]5'!J16)&amp;"с")</f>
        <v/>
      </c>
      <c r="H19" s="56" t="str">
        <f>IF('[1]5'!BD16="не прошел","",'[1]5'!BD16)</f>
        <v/>
      </c>
    </row>
    <row r="21" spans="1:8" x14ac:dyDescent="0.25">
      <c r="A21" s="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21" s="29"/>
      <c r="C21" s="29"/>
      <c r="D21" s="29"/>
      <c r="E21" s="29"/>
      <c r="F21" s="29"/>
      <c r="G21" s="29"/>
    </row>
    <row r="22" spans="1:8" x14ac:dyDescent="0.25">
      <c r="A22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22" s="29"/>
      <c r="C22" s="29"/>
      <c r="D22" s="29"/>
      <c r="E22" s="29"/>
      <c r="F22" s="29"/>
      <c r="G22" s="29"/>
    </row>
    <row r="23" spans="1:8" x14ac:dyDescent="0.25">
      <c r="A23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23" s="29"/>
      <c r="C23" s="29"/>
      <c r="D23" s="29"/>
      <c r="E23" s="29"/>
      <c r="F23" s="29"/>
      <c r="G23" s="29"/>
    </row>
    <row r="24" spans="1:8" x14ac:dyDescent="0.25">
      <c r="A24" s="29"/>
      <c r="B24" s="29"/>
      <c r="C24" s="29"/>
      <c r="D24" s="29"/>
      <c r="E24" s="29"/>
      <c r="F24" s="29"/>
      <c r="G24" s="29"/>
    </row>
    <row r="25" spans="1:8" x14ac:dyDescent="0.25">
      <c r="A25" s="29"/>
      <c r="B25" s="29"/>
      <c r="C25" s="29"/>
      <c r="D25" s="29"/>
      <c r="E25" s="29"/>
      <c r="F25" s="29"/>
      <c r="G25" s="29"/>
    </row>
    <row r="26" spans="1:8" x14ac:dyDescent="0.25">
      <c r="A26" s="29"/>
      <c r="B26" s="29"/>
      <c r="C26" s="29"/>
      <c r="D26" s="29"/>
      <c r="E26" s="29"/>
      <c r="F26" s="29"/>
      <c r="G26" s="29"/>
    </row>
    <row r="28" spans="1:8" x14ac:dyDescent="0.25">
      <c r="A28" s="30"/>
      <c r="B28" s="30"/>
    </row>
  </sheetData>
  <autoFilter ref="A7:H19">
    <sortState ref="A7:H18">
      <sortCondition ref="H6:H18"/>
    </sortState>
  </autoFilter>
  <mergeCells count="14">
    <mergeCell ref="A26:G26"/>
    <mergeCell ref="A28:B28"/>
    <mergeCell ref="F6:G6"/>
    <mergeCell ref="A21:G21"/>
    <mergeCell ref="A22:G22"/>
    <mergeCell ref="A23:G23"/>
    <mergeCell ref="A24:G24"/>
    <mergeCell ref="A25:G25"/>
    <mergeCell ref="B1:G1"/>
    <mergeCell ref="A2:H2"/>
    <mergeCell ref="A3:H3"/>
    <mergeCell ref="A4:H4"/>
    <mergeCell ref="B5:E5"/>
    <mergeCell ref="G5:H5"/>
  </mergeCells>
  <conditionalFormatting sqref="F5">
    <cfRule type="cellIs" dxfId="125" priority="1" operator="equal">
      <formula>0</formula>
    </cfRule>
  </conditionalFormatting>
  <pageMargins left="0.7" right="0.7" top="0.75" bottom="0.75" header="0.3" footer="0.3"/>
  <pageSetup paperSize="9" orientation="landscape" horizontalDpi="4294967293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157"/>
  <sheetViews>
    <sheetView zoomScaleSheetLayoutView="85" workbookViewId="0">
      <selection activeCell="Q5" sqref="Q5:R5"/>
    </sheetView>
  </sheetViews>
  <sheetFormatPr defaultRowHeight="15" x14ac:dyDescent="0.25"/>
  <cols>
    <col min="1" max="1" width="5.7109375" customWidth="1"/>
    <col min="2" max="2" width="24.7109375" customWidth="1"/>
    <col min="3" max="3" width="27.7109375" customWidth="1"/>
    <col min="4" max="5" width="7.5703125" customWidth="1"/>
    <col min="6" max="6" width="7.5703125" hidden="1" customWidth="1"/>
    <col min="7" max="7" width="8.42578125" customWidth="1"/>
    <col min="8" max="8" width="7.5703125" customWidth="1"/>
    <col min="9" max="9" width="7.5703125" hidden="1" customWidth="1"/>
    <col min="10" max="11" width="7.5703125" customWidth="1"/>
    <col min="12" max="12" width="7.5703125" hidden="1" customWidth="1"/>
    <col min="13" max="14" width="7.5703125" customWidth="1"/>
    <col min="15" max="15" width="7.5703125" hidden="1" customWidth="1"/>
    <col min="16" max="16" width="0" hidden="1" customWidth="1"/>
  </cols>
  <sheetData>
    <row r="1" spans="1:18" x14ac:dyDescent="0.25">
      <c r="A1" s="6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68"/>
      <c r="P1" s="68"/>
      <c r="Q1" s="68"/>
      <c r="R1" s="68"/>
    </row>
    <row r="2" spans="1:18" ht="15.75" customHeight="1" x14ac:dyDescent="0.25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15"/>
      <c r="P2" s="115"/>
      <c r="Q2" s="68"/>
      <c r="R2" s="68"/>
    </row>
    <row r="3" spans="1:18" ht="15.75" customHeight="1" x14ac:dyDescent="0.25"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116"/>
      <c r="P3" s="116"/>
      <c r="Q3" s="68"/>
      <c r="R3" s="68"/>
    </row>
    <row r="4" spans="1:18" ht="17.25" customHeight="1" x14ac:dyDescent="0.25">
      <c r="B4" s="64" t="str">
        <f>IF('[1]Дивизионы и Команды'!$C$2=0,"",'[1]Дивизионы и Команды'!$C$2)</f>
        <v>Отборочный этап Кубка России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117"/>
      <c r="P4" s="117"/>
      <c r="Q4" s="68"/>
      <c r="R4" s="68"/>
    </row>
    <row r="5" spans="1:18" x14ac:dyDescent="0.25">
      <c r="A5" s="65" t="str">
        <f>'[1]Дивизионы и Команды'!$A$1</f>
        <v>Чита</v>
      </c>
      <c r="B5" s="66" t="str">
        <f>"ПРОТОКОЛ ЛИЧНЫХ РЕЗУЛЬТАТОВ Дивизион "&amp;'[1]1'!$B$3</f>
        <v>ПРОТОКОЛ ЛИЧНЫХ РЕЗУЛЬТАТОВ Дивизион Д2-классика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 t="str">
        <f>'[1]Дивизионы и Команды'!$F$2</f>
        <v>.</v>
      </c>
      <c r="P5" s="66"/>
      <c r="Q5" s="118">
        <v>42883</v>
      </c>
      <c r="R5" s="118"/>
    </row>
    <row r="6" spans="1:18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</row>
    <row r="7" spans="1:18" ht="17.25" customHeight="1" x14ac:dyDescent="0.25">
      <c r="A7" s="69" t="s">
        <v>19</v>
      </c>
      <c r="B7" s="70" t="s">
        <v>20</v>
      </c>
      <c r="C7" s="71" t="s">
        <v>28</v>
      </c>
      <c r="D7" s="119" t="s">
        <v>29</v>
      </c>
      <c r="E7" s="120"/>
      <c r="F7" s="120"/>
      <c r="G7" s="120"/>
      <c r="H7" s="120"/>
      <c r="I7" s="121"/>
      <c r="J7" s="119" t="s">
        <v>29</v>
      </c>
      <c r="K7" s="120"/>
      <c r="L7" s="120"/>
      <c r="M7" s="120"/>
      <c r="N7" s="120"/>
      <c r="O7" s="121"/>
      <c r="P7" s="122" t="s">
        <v>30</v>
      </c>
      <c r="Q7" s="122" t="s">
        <v>9</v>
      </c>
      <c r="R7" s="122" t="s">
        <v>31</v>
      </c>
    </row>
    <row r="8" spans="1:18" ht="17.25" customHeight="1" x14ac:dyDescent="0.25">
      <c r="A8" s="69"/>
      <c r="B8" s="74"/>
      <c r="C8" s="75"/>
      <c r="D8" s="119" t="s">
        <v>32</v>
      </c>
      <c r="E8" s="120"/>
      <c r="F8" s="121"/>
      <c r="G8" s="119" t="s">
        <v>33</v>
      </c>
      <c r="H8" s="120"/>
      <c r="I8" s="121"/>
      <c r="J8" s="119" t="s">
        <v>34</v>
      </c>
      <c r="K8" s="120"/>
      <c r="L8" s="121"/>
      <c r="M8" s="119" t="s">
        <v>35</v>
      </c>
      <c r="N8" s="120"/>
      <c r="O8" s="121"/>
      <c r="P8" s="122"/>
      <c r="Q8" s="122"/>
      <c r="R8" s="122"/>
    </row>
    <row r="9" spans="1:18" ht="21" customHeight="1" thickBot="1" x14ac:dyDescent="0.3">
      <c r="A9" s="69"/>
      <c r="B9" s="76"/>
      <c r="C9" s="77"/>
      <c r="D9" s="123" t="s">
        <v>36</v>
      </c>
      <c r="E9" s="123" t="s">
        <v>37</v>
      </c>
      <c r="F9" s="123" t="s">
        <v>31</v>
      </c>
      <c r="G9" s="124" t="s">
        <v>36</v>
      </c>
      <c r="H9" s="123" t="s">
        <v>37</v>
      </c>
      <c r="I9" s="123" t="s">
        <v>31</v>
      </c>
      <c r="J9" s="123" t="s">
        <v>36</v>
      </c>
      <c r="K9" s="123" t="s">
        <v>37</v>
      </c>
      <c r="L9" s="123" t="s">
        <v>31</v>
      </c>
      <c r="M9" s="123" t="s">
        <v>36</v>
      </c>
      <c r="N9" s="123" t="s">
        <v>37</v>
      </c>
      <c r="O9" s="123" t="s">
        <v>31</v>
      </c>
      <c r="P9" s="122"/>
      <c r="Q9" s="122"/>
      <c r="R9" s="122"/>
    </row>
    <row r="10" spans="1:18" x14ac:dyDescent="0.25">
      <c r="A10" s="125">
        <v>81</v>
      </c>
      <c r="B10" s="79" t="str">
        <f>IF(A10=[1]Список!$A$8,[1]Список!$B$8,IF(A10=[1]Список!$A$9,[1]Список!$B$9,IF(A10=[1]Список!$A$10,[1]Список!$B$10,IF(A10=[1]Список!$A$11,[1]Список!$B$11,IF(A10=[1]Список!$A$12,[1]Список!$B$12,IF(A10=[1]Список!$A$13,[1]Список!$B$13,IF(A10=[1]Список!$A$14,[1]Список!$B$14,IF(A10=[1]Список!$A$15,[1]Список!$B$15,IF(A10=[1]Список!$A$16,[1]Список!$B$16,IF(A10=[1]Список!$A$17,[1]Список!$B$17,IF(A10=[1]Список!$A$18,[1]Список!$B$18,IF(A10=[1]Список!$A$19,[1]Список!$B$19,IF(A10=[1]Список!$A$20,[1]Список!$B$20,IF(A10=[1]Список!$A$21,[1]Список!$B$21,IF(A10=[1]Список!$A$22,[1]Список!$B$22,IF(A10=[1]Список!$A$23,[1]Список!$B$23,IF(A10=[1]Список!$A$24,[1]Список!$B$24,IF(A10=[1]Список!$A$25,[1]Список!$B$25,IF(A10=[1]Список!$A$26,[1]Список!$B$26,IF(A10=[1]Список!$A$27,[1]Список!$B$27,IF(A10=[1]Список!$A$28,[1]Список!$B$28,IF(A10=[1]Список!$A$29,[1]Список!$B$29,IF(A10=[1]Список!$A$30,[1]Список!$B$30,IF(A10=[1]Список!$A$31,[1]Список!$B$31,IF(A10=[1]Список!$A$32,[1]Список!$B$32,"Неверно указан номер")))))))))))))))))))))))))</f>
        <v>Богодухов Федор</v>
      </c>
      <c r="C10" s="80" t="str">
        <f>IF(A10=0,0,IF(A10='[1]Список Классика'!$A$11,'[1]Список Классика'!$D$11&amp;", "&amp;'[1]Список Классика'!$C$11,IF(A10='[1]Список Классика'!$A$12,'[1]Список Классика'!$D$12&amp;", "&amp;'[1]Список Классика'!$C$12,IF(A10='[1]Список Классика'!$A$13,'[1]Список Классика'!$D$13&amp;", "&amp;'[1]Список Классика'!$C$13,IF(A10='[1]Список Классика'!$A$14,'[1]Список Классика'!$D$14&amp;", "&amp;'[1]Список Классика'!$C$14,IF(A10='[1]Список Классика'!$A$15,'[1]Список Классика'!$D$15&amp;", "&amp;'[1]Список Классика'!$C$15,IF(A10='[1]Список Классика'!$A$16,'[1]Список Классика'!$D$16&amp;", "&amp;'[1]Список Классика'!$C$16,IF(A10='[1]Список Классика'!$A$17,'[1]Список Классика'!$D$17&amp;", "&amp;'[1]Список Классика'!$C$17,IF(A10='[1]Список Классика'!$A$18,'[1]Список Классика'!$D$18&amp;", "&amp;'[1]Список Классика'!C$18,IF(A10='[1]Список Классика'!$A$19,'[1]Список Классика'!$D$19&amp;", "&amp;'[1]Список Классика'!$C$19,IF(A10='[1]Список Классика'!$A$20,'[1]Список Классика'!$D$20&amp;", "&amp;'[1]Список Классика'!$C$20,IF(A10='[1]Список Классика'!$A$21,'[1]Список Классика'!$D$21&amp;", "&amp;'[1]Список Классика'!$C$21,IF(A10='[1]Список Классика'!$A$22,'[1]Список Классика'!$D$22&amp;", "&amp;'[1]Список Классика'!$C$22,IF(A10='[1]Список Классика'!$A$23,'[1]Список Классика'!$D$23&amp;", "&amp;'[1]Список Классика'!$C$23,IF(A10='[1]Список Классика'!$A$24,'[1]Список Классика'!$D$24&amp;", "&amp;'[1]Список Классика'!$C$24,IF(A10='[1]Список Классика'!$A$25,'[1]Список Классика'!$D$25&amp;", "&amp;'[1]Список Классика'!$C$25,IF(A10='[1]Список Классика'!$A$26,'[1]Список Классика'!$D$26&amp;", "&amp;'[1]Список Классика'!$C$26,IF(A10='[1]Список Классика'!$A$27,'[1]Список Классика'!$D$27&amp;", "&amp;'[1]Список Классика'!$C$27,IF(A10='[1]Список Классика'!$A$28,'[1]Список Классика'!$D$28&amp;", "&amp;'[1]Список Классика'!$C$28,IF(A10='[1]Список Классика'!$A$29,'[1]Список Классика'!$D$29&amp;", "&amp;'[1]Список Классика'!$C$29,IF(A10='[1]Список Классика'!$A$30,'[1]Список Классика'!$D$30&amp;", "&amp;'[1]Список Классика'!$C$30,IF(A10='[1]Список Классика'!$A$31,'[1]Список Классика'!$D$31&amp;", "&amp;'[1]Список Классика'!$C$31,IF(A10='[1]Список Классика'!$A$32,'[1]Список Классика'!$D$32&amp;", "&amp;'[1]Список Классика'!$C$32,IF(A10='[1]Список Классика'!$A$33,'[1]Список Классика'!$D$33&amp;", "&amp;'[1]Список Классика'!$C$33,IF(A10='[1]Список Классика'!$A$34,'[1]Список Классика'!$D$34&amp;", "&amp;'[1]Список Классика'!$C$34,IF(A10='[1]Список Классика'!$A$35,'[1]Список Классика'!$D$35&amp;", "&amp;'[1]Список Классика'!$C$35,"Неверно указан номер"))))))))))))))))))))))))))</f>
        <v>Богодухов Ф.М., Чита</v>
      </c>
      <c r="D10" s="113"/>
      <c r="E10" s="113"/>
      <c r="F10" s="113"/>
      <c r="G10" s="113">
        <v>6</v>
      </c>
      <c r="H10" s="113">
        <v>1</v>
      </c>
      <c r="I10" s="113"/>
      <c r="J10" s="113"/>
      <c r="K10" s="113"/>
      <c r="L10" s="113"/>
      <c r="M10" s="113">
        <v>7</v>
      </c>
      <c r="N10" s="126">
        <v>1</v>
      </c>
      <c r="O10" s="126"/>
      <c r="P10" s="113"/>
      <c r="Q10" s="126">
        <v>1</v>
      </c>
      <c r="R10" s="113">
        <v>100</v>
      </c>
    </row>
    <row r="11" spans="1:18" x14ac:dyDescent="0.25">
      <c r="A11" s="78">
        <v>73</v>
      </c>
      <c r="B11" s="79" t="str">
        <f>IF(A11=[1]Список!$A$8,[1]Список!$B$8,IF(A11=[1]Список!$A$9,[1]Список!$B$9,IF(A11=[1]Список!$A$10,[1]Список!$B$10,IF(A11=[1]Список!$A$11,[1]Список!$B$11,IF(A11=[1]Список!$A$12,[1]Список!$B$12,IF(A11=[1]Список!$A$13,[1]Список!$B$13,IF(A11=[1]Список!$A$14,[1]Список!$B$14,IF(A11=[1]Список!$A$15,[1]Список!$B$15,IF(A11=[1]Список!$A$16,[1]Список!$B$16,IF(A11=[1]Список!$A$17,[1]Список!$B$17,IF(A11=[1]Список!$A$18,[1]Список!$B$18,IF(A11=[1]Список!$A$19,[1]Список!$B$19,IF(A11=[1]Список!$A$20,[1]Список!$B$20,IF(A11=[1]Список!$A$21,[1]Список!$B$21,IF(A11=[1]Список!$A$22,[1]Список!$B$22,IF(A11=[1]Список!$A$23,[1]Список!$B$23,IF(A11=[1]Список!$A$24,[1]Список!$B$24,IF(A11=[1]Список!$A$25,[1]Список!$B$25,IF(A11=[1]Список!$A$26,[1]Список!$B$26,IF(A11=[1]Список!$A$27,[1]Список!$B$27,IF(A11=[1]Список!$A$28,[1]Список!$B$28,IF(A11=[1]Список!$A$29,[1]Список!$B$29,IF(A11=[1]Список!$A$30,[1]Список!$B$30,IF(A11=[1]Список!$A$31,[1]Список!$B$31,IF(A11=[1]Список!$A$32,[1]Список!$B$32,"Неверно указан номер")))))))))))))))))))))))))</f>
        <v>Кочеров Николай</v>
      </c>
      <c r="C11" s="80" t="str">
        <f>IF(A11=0,0,IF(A11='[1]Список Классика'!$A$11,'[1]Список Классика'!$D$11&amp;", "&amp;'[1]Список Классика'!$C$11,IF(A11='[1]Список Классика'!$A$12,'[1]Список Классика'!$D$12&amp;", "&amp;'[1]Список Классика'!$C$12,IF(A11='[1]Список Классика'!$A$13,'[1]Список Классика'!$D$13&amp;", "&amp;'[1]Список Классика'!$C$13,IF(A11='[1]Список Классика'!$A$14,'[1]Список Классика'!$D$14&amp;", "&amp;'[1]Список Классика'!$C$14,IF(A11='[1]Список Классика'!$A$15,'[1]Список Классика'!$D$15&amp;", "&amp;'[1]Список Классика'!$C$15,IF(A11='[1]Список Классика'!$A$16,'[1]Список Классика'!$D$16&amp;", "&amp;'[1]Список Классика'!$C$16,IF(A11='[1]Список Классика'!$A$17,'[1]Список Классика'!$D$17&amp;", "&amp;'[1]Список Классика'!$C$17,IF(A11='[1]Список Классика'!$A$18,'[1]Список Классика'!$D$18&amp;", "&amp;'[1]Список Классика'!C$18,IF(A11='[1]Список Классика'!$A$19,'[1]Список Классика'!$D$19&amp;", "&amp;'[1]Список Классика'!$C$19,IF(A11='[1]Список Классика'!$A$20,'[1]Список Классика'!$D$20&amp;", "&amp;'[1]Список Классика'!$C$20,IF(A11='[1]Список Классика'!$A$21,'[1]Список Классика'!$D$21&amp;", "&amp;'[1]Список Классика'!$C$21,IF(A11='[1]Список Классика'!$A$22,'[1]Список Классика'!$D$22&amp;", "&amp;'[1]Список Классика'!$C$22,IF(A11='[1]Список Классика'!$A$23,'[1]Список Классика'!$D$23&amp;", "&amp;'[1]Список Классика'!$C$23,IF(A11='[1]Список Классика'!$A$24,'[1]Список Классика'!$D$24&amp;", "&amp;'[1]Список Классика'!$C$24,IF(A11='[1]Список Классика'!$A$25,'[1]Список Классика'!$D$25&amp;", "&amp;'[1]Список Классика'!$C$25,IF(A11='[1]Список Классика'!$A$26,'[1]Список Классика'!$D$26&amp;", "&amp;'[1]Список Классика'!$C$26,IF(A11='[1]Список Классика'!$A$27,'[1]Список Классика'!$D$27&amp;", "&amp;'[1]Список Классика'!$C$27,IF(A11='[1]Список Классика'!$A$28,'[1]Список Классика'!$D$28&amp;", "&amp;'[1]Список Классика'!$C$28,IF(A11='[1]Список Классика'!$A$29,'[1]Список Классика'!$D$29&amp;", "&amp;'[1]Список Классика'!$C$29,IF(A11='[1]Список Классика'!$A$30,'[1]Список Классика'!$D$30&amp;", "&amp;'[1]Список Классика'!$C$30,IF(A11='[1]Список Классика'!$A$31,'[1]Список Классика'!$D$31&amp;", "&amp;'[1]Список Классика'!$C$31,IF(A11='[1]Список Классика'!$A$32,'[1]Список Классика'!$D$32&amp;", "&amp;'[1]Список Классика'!$C$32,IF(A11='[1]Список Классика'!$A$33,'[1]Список Классика'!$D$33&amp;", "&amp;'[1]Список Классика'!$C$33,IF(A11='[1]Список Классика'!$A$34,'[1]Список Классика'!$D$34&amp;", "&amp;'[1]Список Классика'!$C$34,IF(A11='[1]Список Классика'!$A$35,'[1]Список Классика'!$D$35&amp;", "&amp;'[1]Список Классика'!$C$35,"Неверно указан номер"))))))))))))))))))))))))))</f>
        <v>Кочеров Н.П., Чита</v>
      </c>
      <c r="D11" s="113">
        <v>6</v>
      </c>
      <c r="E11" s="113">
        <v>1</v>
      </c>
      <c r="F11" s="113"/>
      <c r="G11" s="113"/>
      <c r="H11" s="113"/>
      <c r="I11" s="113"/>
      <c r="J11" s="113"/>
      <c r="K11" s="113"/>
      <c r="L11" s="113"/>
      <c r="M11" s="113">
        <v>7</v>
      </c>
      <c r="N11" s="126">
        <v>2</v>
      </c>
      <c r="O11" s="126"/>
      <c r="P11" s="113"/>
      <c r="Q11" s="126">
        <v>2</v>
      </c>
      <c r="R11" s="113">
        <v>85</v>
      </c>
    </row>
    <row r="12" spans="1:18" x14ac:dyDescent="0.25">
      <c r="A12" s="78">
        <v>55</v>
      </c>
      <c r="B12" s="79" t="str">
        <f>IF(A12=[1]Список!$A$8,[1]Список!$B$8,IF(A12=[1]Список!$A$9,[1]Список!$B$9,IF(A12=[1]Список!$A$10,[1]Список!$B$10,IF(A12=[1]Список!$A$11,[1]Список!$B$11,IF(A12=[1]Список!$A$12,[1]Список!$B$12,IF(A12=[1]Список!$A$13,[1]Список!$B$13,IF(A12=[1]Список!$A$14,[1]Список!$B$14,IF(A12=[1]Список!$A$15,[1]Список!$B$15,IF(A12=[1]Список!$A$16,[1]Список!$B$16,IF(A12=[1]Список!$A$17,[1]Список!$B$17,IF(A12=[1]Список!$A$18,[1]Список!$B$18,IF(A12=[1]Список!$A$19,[1]Список!$B$19,IF(A12=[1]Список!$A$20,[1]Список!$B$20,IF(A12=[1]Список!$A$21,[1]Список!$B$21,IF(A12=[1]Список!$A$22,[1]Список!$B$22,IF(A12=[1]Список!$A$23,[1]Список!$B$23,IF(A12=[1]Список!$A$24,[1]Список!$B$24,IF(A12=[1]Список!$A$25,[1]Список!$B$25,IF(A12=[1]Список!$A$26,[1]Список!$B$26,IF(A12=[1]Список!$A$27,[1]Список!$B$27,IF(A12=[1]Список!$A$28,[1]Список!$B$28,IF(A12=[1]Список!$A$29,[1]Список!$B$29,IF(A12=[1]Список!$A$30,[1]Список!$B$30,IF(A12=[1]Список!$A$31,[1]Список!$B$31,IF(A12=[1]Список!$A$32,[1]Список!$B$32,"Неверно указан номер")))))))))))))))))))))))))</f>
        <v>Арапов Николай</v>
      </c>
      <c r="C12" s="80" t="str">
        <f>IF(A12=0,0,IF(A12='[1]Список Классика'!$A$11,'[1]Список Классика'!$D$11&amp;", "&amp;'[1]Список Классика'!$C$11,IF(A12='[1]Список Классика'!$A$12,'[1]Список Классика'!$D$12&amp;", "&amp;'[1]Список Классика'!$C$12,IF(A12='[1]Список Классика'!$A$13,'[1]Список Классика'!$D$13&amp;", "&amp;'[1]Список Классика'!$C$13,IF(A12='[1]Список Классика'!$A$14,'[1]Список Классика'!$D$14&amp;", "&amp;'[1]Список Классика'!$C$14,IF(A12='[1]Список Классика'!$A$15,'[1]Список Классика'!$D$15&amp;", "&amp;'[1]Список Классика'!$C$15,IF(A12='[1]Список Классика'!$A$16,'[1]Список Классика'!$D$16&amp;", "&amp;'[1]Список Классика'!$C$16,IF(A12='[1]Список Классика'!$A$17,'[1]Список Классика'!$D$17&amp;", "&amp;'[1]Список Классика'!$C$17,IF(A12='[1]Список Классика'!$A$18,'[1]Список Классика'!$D$18&amp;", "&amp;'[1]Список Классика'!C$18,IF(A12='[1]Список Классика'!$A$19,'[1]Список Классика'!$D$19&amp;", "&amp;'[1]Список Классика'!$C$19,IF(A12='[1]Список Классика'!$A$20,'[1]Список Классика'!$D$20&amp;", "&amp;'[1]Список Классика'!$C$20,IF(A12='[1]Список Классика'!$A$21,'[1]Список Классика'!$D$21&amp;", "&amp;'[1]Список Классика'!$C$21,IF(A12='[1]Список Классика'!$A$22,'[1]Список Классика'!$D$22&amp;", "&amp;'[1]Список Классика'!$C$22,IF(A12='[1]Список Классика'!$A$23,'[1]Список Классика'!$D$23&amp;", "&amp;'[1]Список Классика'!$C$23,IF(A12='[1]Список Классика'!$A$24,'[1]Список Классика'!$D$24&amp;", "&amp;'[1]Список Классика'!$C$24,IF(A12='[1]Список Классика'!$A$25,'[1]Список Классика'!$D$25&amp;", "&amp;'[1]Список Классика'!$C$25,IF(A12='[1]Список Классика'!$A$26,'[1]Список Классика'!$D$26&amp;", "&amp;'[1]Список Классика'!$C$26,IF(A12='[1]Список Классика'!$A$27,'[1]Список Классика'!$D$27&amp;", "&amp;'[1]Список Классика'!$C$27,IF(A12='[1]Список Классика'!$A$28,'[1]Список Классика'!$D$28&amp;", "&amp;'[1]Список Классика'!$C$28,IF(A12='[1]Список Классика'!$A$29,'[1]Список Классика'!$D$29&amp;", "&amp;'[1]Список Классика'!$C$29,IF(A12='[1]Список Классика'!$A$30,'[1]Список Классика'!$D$30&amp;", "&amp;'[1]Список Классика'!$C$30,IF(A12='[1]Список Классика'!$A$31,'[1]Список Классика'!$D$31&amp;", "&amp;'[1]Список Классика'!$C$31,IF(A12='[1]Список Классика'!$A$32,'[1]Список Классика'!$D$32&amp;", "&amp;'[1]Список Классика'!$C$32,IF(A12='[1]Список Классика'!$A$33,'[1]Список Классика'!$D$33&amp;", "&amp;'[1]Список Классика'!$C$33,IF(A12='[1]Список Классика'!$A$34,'[1]Список Классика'!$D$34&amp;", "&amp;'[1]Список Классика'!$C$34,IF(A12='[1]Список Классика'!$A$35,'[1]Список Классика'!$D$35&amp;", "&amp;'[1]Список Классика'!$C$35,"Неверно указан номер"))))))))))))))))))))))))))</f>
        <v>Арапов Н.Н., Чита</v>
      </c>
      <c r="D12" s="113"/>
      <c r="E12" s="113"/>
      <c r="F12" s="113"/>
      <c r="G12" s="113">
        <v>4</v>
      </c>
      <c r="H12" s="113">
        <v>6</v>
      </c>
      <c r="I12" s="113"/>
      <c r="J12" s="113">
        <v>7</v>
      </c>
      <c r="K12" s="113">
        <v>1</v>
      </c>
      <c r="L12" s="113"/>
      <c r="M12" s="113">
        <v>7</v>
      </c>
      <c r="N12" s="126">
        <v>3</v>
      </c>
      <c r="O12" s="126"/>
      <c r="P12" s="113"/>
      <c r="Q12" s="126">
        <v>3</v>
      </c>
      <c r="R12" s="113">
        <v>74</v>
      </c>
    </row>
    <row r="13" spans="1:18" x14ac:dyDescent="0.25">
      <c r="A13" s="78">
        <v>96</v>
      </c>
      <c r="B13" s="79" t="str">
        <f>IF(A13=[1]Список!$A$8,[1]Список!$B$8,IF(A13=[1]Список!$A$9,[1]Список!$B$9,IF(A13=[1]Список!$A$10,[1]Список!$B$10,IF(A13=[1]Список!$A$11,[1]Список!$B$11,IF(A13=[1]Список!$A$12,[1]Список!$B$12,IF(A13=[1]Список!$A$13,[1]Список!$B$13,IF(A13=[1]Список!$A$14,[1]Список!$B$14,IF(A13=[1]Список!$A$15,[1]Список!$B$15,IF(A13=[1]Список!$A$16,[1]Список!$B$16,IF(A13=[1]Список!$A$17,[1]Список!$B$17,IF(A13=[1]Список!$A$18,[1]Список!$B$18,IF(A13=[1]Список!$A$19,[1]Список!$B$19,IF(A13=[1]Список!$A$20,[1]Список!$B$20,IF(A13=[1]Список!$A$21,[1]Список!$B$21,IF(A13=[1]Список!$A$22,[1]Список!$B$22,IF(A13=[1]Список!$A$23,[1]Список!$B$23,IF(A13=[1]Список!$A$24,[1]Список!$B$24,IF(A13=[1]Список!$A$25,[1]Список!$B$25,IF(A13=[1]Список!$A$26,[1]Список!$B$26,IF(A13=[1]Список!$A$27,[1]Список!$B$27,IF(A13=[1]Список!$A$28,[1]Список!$B$28,IF(A13=[1]Список!$A$29,[1]Список!$B$29,IF(A13=[1]Список!$A$30,[1]Список!$B$30,IF(A13=[1]Список!$A$31,[1]Список!$B$31,IF(A13=[1]Список!$A$32,[1]Список!$B$32,"Неверно указан номер")))))))))))))))))))))))))</f>
        <v>Железняк Евгений</v>
      </c>
      <c r="C13" s="80" t="str">
        <f>IF(A13=0,0,IF(A13='[1]Список Классика'!$A$11,'[1]Список Классика'!$D$11&amp;", "&amp;'[1]Список Классика'!$C$11,IF(A13='[1]Список Классика'!$A$12,'[1]Список Классика'!$D$12&amp;", "&amp;'[1]Список Классика'!$C$12,IF(A13='[1]Список Классика'!$A$13,'[1]Список Классика'!$D$13&amp;", "&amp;'[1]Список Классика'!$C$13,IF(A13='[1]Список Классика'!$A$14,'[1]Список Классика'!$D$14&amp;", "&amp;'[1]Список Классика'!$C$14,IF(A13='[1]Список Классика'!$A$15,'[1]Список Классика'!$D$15&amp;", "&amp;'[1]Список Классика'!$C$15,IF(A13='[1]Список Классика'!$A$16,'[1]Список Классика'!$D$16&amp;", "&amp;'[1]Список Классика'!$C$16,IF(A13='[1]Список Классика'!$A$17,'[1]Список Классика'!$D$17&amp;", "&amp;'[1]Список Классика'!$C$17,IF(A13='[1]Список Классика'!$A$18,'[1]Список Классика'!$D$18&amp;", "&amp;'[1]Список Классика'!C$18,IF(A13='[1]Список Классика'!$A$19,'[1]Список Классика'!$D$19&amp;", "&amp;'[1]Список Классика'!$C$19,IF(A13='[1]Список Классика'!$A$20,'[1]Список Классика'!$D$20&amp;", "&amp;'[1]Список Классика'!$C$20,IF(A13='[1]Список Классика'!$A$21,'[1]Список Классика'!$D$21&amp;", "&amp;'[1]Список Классика'!$C$21,IF(A13='[1]Список Классика'!$A$22,'[1]Список Классика'!$D$22&amp;", "&amp;'[1]Список Классика'!$C$22,IF(A13='[1]Список Классика'!$A$23,'[1]Список Классика'!$D$23&amp;", "&amp;'[1]Список Классика'!$C$23,IF(A13='[1]Список Классика'!$A$24,'[1]Список Классика'!$D$24&amp;", "&amp;'[1]Список Классика'!$C$24,IF(A13='[1]Список Классика'!$A$25,'[1]Список Классика'!$D$25&amp;", "&amp;'[1]Список Классика'!$C$25,IF(A13='[1]Список Классика'!$A$26,'[1]Список Классика'!$D$26&amp;", "&amp;'[1]Список Классика'!$C$26,IF(A13='[1]Список Классика'!$A$27,'[1]Список Классика'!$D$27&amp;", "&amp;'[1]Список Классика'!$C$27,IF(A13='[1]Список Классика'!$A$28,'[1]Список Классика'!$D$28&amp;", "&amp;'[1]Список Классика'!$C$28,IF(A13='[1]Список Классика'!$A$29,'[1]Список Классика'!$D$29&amp;", "&amp;'[1]Список Классика'!$C$29,IF(A13='[1]Список Классика'!$A$30,'[1]Список Классика'!$D$30&amp;", "&amp;'[1]Список Классика'!$C$30,IF(A13='[1]Список Классика'!$A$31,'[1]Список Классика'!$D$31&amp;", "&amp;'[1]Список Классика'!$C$31,IF(A13='[1]Список Классика'!$A$32,'[1]Список Классика'!$D$32&amp;", "&amp;'[1]Список Классика'!$C$32,IF(A13='[1]Список Классика'!$A$33,'[1]Список Классика'!$D$33&amp;", "&amp;'[1]Список Классика'!$C$33,IF(A13='[1]Список Классика'!$A$34,'[1]Список Классика'!$D$34&amp;", "&amp;'[1]Список Классика'!$C$34,IF(A13='[1]Список Классика'!$A$35,'[1]Список Классика'!$D$35&amp;", "&amp;'[1]Список Классика'!$C$35,"Неверно указан номер"))))))))))))))))))))))))))</f>
        <v>Железняк Е.В., Чита</v>
      </c>
      <c r="D13" s="113"/>
      <c r="E13" s="113"/>
      <c r="F13" s="113"/>
      <c r="G13" s="113">
        <v>6</v>
      </c>
      <c r="H13" s="113">
        <v>2</v>
      </c>
      <c r="I13" s="113"/>
      <c r="J13" s="113"/>
      <c r="K13" s="113"/>
      <c r="L13" s="113"/>
      <c r="M13" s="113">
        <v>7</v>
      </c>
      <c r="N13" s="126">
        <v>4</v>
      </c>
      <c r="O13" s="126"/>
      <c r="P13" s="113"/>
      <c r="Q13" s="126">
        <v>4</v>
      </c>
      <c r="R13" s="113">
        <v>64</v>
      </c>
    </row>
    <row r="14" spans="1:18" x14ac:dyDescent="0.25">
      <c r="A14" s="78">
        <v>80</v>
      </c>
      <c r="B14" s="79" t="str">
        <f>IF(A14=[1]Список!$A$8,[1]Список!$B$8,IF(A14=[1]Список!$A$9,[1]Список!$B$9,IF(A14=[1]Список!$A$10,[1]Список!$B$10,IF(A14=[1]Список!$A$11,[1]Список!$B$11,IF(A14=[1]Список!$A$12,[1]Список!$B$12,IF(A14=[1]Список!$A$13,[1]Список!$B$13,IF(A14=[1]Список!$A$14,[1]Список!$B$14,IF(A14=[1]Список!$A$15,[1]Список!$B$15,IF(A14=[1]Список!$A$16,[1]Список!$B$16,IF(A14=[1]Список!$A$17,[1]Список!$B$17,IF(A14=[1]Список!$A$18,[1]Список!$B$18,IF(A14=[1]Список!$A$19,[1]Список!$B$19,IF(A14=[1]Список!$A$20,[1]Список!$B$20,IF(A14=[1]Список!$A$21,[1]Список!$B$21,IF(A14=[1]Список!$A$22,[1]Список!$B$22,IF(A14=[1]Список!$A$23,[1]Список!$B$23,IF(A14=[1]Список!$A$24,[1]Список!$B$24,IF(A14=[1]Список!$A$25,[1]Список!$B$25,IF(A14=[1]Список!$A$26,[1]Список!$B$26,IF(A14=[1]Список!$A$27,[1]Список!$B$27,IF(A14=[1]Список!$A$28,[1]Список!$B$28,IF(A14=[1]Список!$A$29,[1]Список!$B$29,IF(A14=[1]Список!$A$30,[1]Список!$B$30,IF(A14=[1]Список!$A$31,[1]Список!$B$31,IF(A14=[1]Список!$A$32,[1]Список!$B$32,"Неверно указан номер")))))))))))))))))))))))))</f>
        <v>Тонких Сергей</v>
      </c>
      <c r="C14" s="80" t="str">
        <f>IF(A14=0,0,IF(A14='[1]Список Классика'!$A$11,'[1]Список Классика'!$D$11&amp;", "&amp;'[1]Список Классика'!$C$11,IF(A14='[1]Список Классика'!$A$12,'[1]Список Классика'!$D$12&amp;", "&amp;'[1]Список Классика'!$C$12,IF(A14='[1]Список Классика'!$A$13,'[1]Список Классика'!$D$13&amp;", "&amp;'[1]Список Классика'!$C$13,IF(A14='[1]Список Классика'!$A$14,'[1]Список Классика'!$D$14&amp;", "&amp;'[1]Список Классика'!$C$14,IF(A14='[1]Список Классика'!$A$15,'[1]Список Классика'!$D$15&amp;", "&amp;'[1]Список Классика'!$C$15,IF(A14='[1]Список Классика'!$A$16,'[1]Список Классика'!$D$16&amp;", "&amp;'[1]Список Классика'!$C$16,IF(A14='[1]Список Классика'!$A$17,'[1]Список Классика'!$D$17&amp;", "&amp;'[1]Список Классика'!$C$17,IF(A14='[1]Список Классика'!$A$18,'[1]Список Классика'!$D$18&amp;", "&amp;'[1]Список Классика'!C$18,IF(A14='[1]Список Классика'!$A$19,'[1]Список Классика'!$D$19&amp;", "&amp;'[1]Список Классика'!$C$19,IF(A14='[1]Список Классика'!$A$20,'[1]Список Классика'!$D$20&amp;", "&amp;'[1]Список Классика'!$C$20,IF(A14='[1]Список Классика'!$A$21,'[1]Список Классика'!$D$21&amp;", "&amp;'[1]Список Классика'!$C$21,IF(A14='[1]Список Классика'!$A$22,'[1]Список Классика'!$D$22&amp;", "&amp;'[1]Список Классика'!$C$22,IF(A14='[1]Список Классика'!$A$23,'[1]Список Классика'!$D$23&amp;", "&amp;'[1]Список Классика'!$C$23,IF(A14='[1]Список Классика'!$A$24,'[1]Список Классика'!$D$24&amp;", "&amp;'[1]Список Классика'!$C$24,IF(A14='[1]Список Классика'!$A$25,'[1]Список Классика'!$D$25&amp;", "&amp;'[1]Список Классика'!$C$25,IF(A14='[1]Список Классика'!$A$26,'[1]Список Классика'!$D$26&amp;", "&amp;'[1]Список Классика'!$C$26,IF(A14='[1]Список Классика'!$A$27,'[1]Список Классика'!$D$27&amp;", "&amp;'[1]Список Классика'!$C$27,IF(A14='[1]Список Классика'!$A$28,'[1]Список Классика'!$D$28&amp;", "&amp;'[1]Список Классика'!$C$28,IF(A14='[1]Список Классика'!$A$29,'[1]Список Классика'!$D$29&amp;", "&amp;'[1]Список Классика'!$C$29,IF(A14='[1]Список Классика'!$A$30,'[1]Список Классика'!$D$30&amp;", "&amp;'[1]Список Классика'!$C$30,IF(A14='[1]Список Классика'!$A$31,'[1]Список Классика'!$D$31&amp;", "&amp;'[1]Список Классика'!$C$31,IF(A14='[1]Список Классика'!$A$32,'[1]Список Классика'!$D$32&amp;", "&amp;'[1]Список Классика'!$C$32,IF(A14='[1]Список Классика'!$A$33,'[1]Список Классика'!$D$33&amp;", "&amp;'[1]Список Классика'!$C$33,IF(A14='[1]Список Классика'!$A$34,'[1]Список Классика'!$D$34&amp;", "&amp;'[1]Список Классика'!$C$34,IF(A14='[1]Список Классика'!$A$35,'[1]Список Классика'!$D$35&amp;", "&amp;'[1]Список Классика'!$C$35,"Неверно указан номер"))))))))))))))))))))))))))</f>
        <v>Тонких С.А., Чита</v>
      </c>
      <c r="D14" s="113"/>
      <c r="E14" s="113"/>
      <c r="F14" s="113"/>
      <c r="G14" s="113">
        <v>6</v>
      </c>
      <c r="H14" s="113">
        <v>4</v>
      </c>
      <c r="I14" s="113"/>
      <c r="J14" s="113"/>
      <c r="K14" s="113"/>
      <c r="L14" s="113"/>
      <c r="M14" s="113">
        <v>7</v>
      </c>
      <c r="N14" s="126">
        <v>5</v>
      </c>
      <c r="O14" s="126"/>
      <c r="P14" s="113"/>
      <c r="Q14" s="126">
        <v>5</v>
      </c>
      <c r="R14" s="113">
        <v>55</v>
      </c>
    </row>
    <row r="15" spans="1:18" x14ac:dyDescent="0.25">
      <c r="A15" s="78">
        <v>19</v>
      </c>
      <c r="B15" s="79" t="str">
        <f>IF(A15=[1]Список!$A$8,[1]Список!$B$8,IF(A15=[1]Список!$A$9,[1]Список!$B$9,IF(A15=[1]Список!$A$10,[1]Список!$B$10,IF(A15=[1]Список!$A$11,[1]Список!$B$11,IF(A15=[1]Список!$A$12,[1]Список!$B$12,IF(A15=[1]Список!$A$13,[1]Список!$B$13,IF(A15=[1]Список!$A$14,[1]Список!$B$14,IF(A15=[1]Список!$A$15,[1]Список!$B$15,IF(A15=[1]Список!$A$16,[1]Список!$B$16,IF(A15=[1]Список!$A$17,[1]Список!$B$17,IF(A15=[1]Список!$A$18,[1]Список!$B$18,IF(A15=[1]Список!$A$19,[1]Список!$B$19,IF(A15=[1]Список!$A$20,[1]Список!$B$20,IF(A15=[1]Список!$A$21,[1]Список!$B$21,IF(A15=[1]Список!$A$22,[1]Список!$B$22,IF(A15=[1]Список!$A$23,[1]Список!$B$23,IF(A15=[1]Список!$A$24,[1]Список!$B$24,IF(A15=[1]Список!$A$25,[1]Список!$B$25,IF(A15=[1]Список!$A$26,[1]Список!$B$26,IF(A15=[1]Список!$A$27,[1]Список!$B$27,IF(A15=[1]Список!$A$28,[1]Список!$B$28,IF(A15=[1]Список!$A$29,[1]Список!$B$29,IF(A15=[1]Список!$A$30,[1]Список!$B$30,IF(A15=[1]Список!$A$31,[1]Список!$B$31,IF(A15=[1]Список!$A$32,[1]Список!$B$32,"Неверно указан номер")))))))))))))))))))))))))</f>
        <v>Идиетуллин Сергей</v>
      </c>
      <c r="C15" s="80" t="str">
        <f>IF(A15=0,0,IF(A15='[1]Список Классика'!$A$11,'[1]Список Классика'!$D$11&amp;", "&amp;'[1]Список Классика'!$C$11,IF(A15='[1]Список Классика'!$A$12,'[1]Список Классика'!$D$12&amp;", "&amp;'[1]Список Классика'!$C$12,IF(A15='[1]Список Классика'!$A$13,'[1]Список Классика'!$D$13&amp;", "&amp;'[1]Список Классика'!$C$13,IF(A15='[1]Список Классика'!$A$14,'[1]Список Классика'!$D$14&amp;", "&amp;'[1]Список Классика'!$C$14,IF(A15='[1]Список Классика'!$A$15,'[1]Список Классика'!$D$15&amp;", "&amp;'[1]Список Классика'!$C$15,IF(A15='[1]Список Классика'!$A$16,'[1]Список Классика'!$D$16&amp;", "&amp;'[1]Список Классика'!$C$16,IF(A15='[1]Список Классика'!$A$17,'[1]Список Классика'!$D$17&amp;", "&amp;'[1]Список Классика'!$C$17,IF(A15='[1]Список Классика'!$A$18,'[1]Список Классика'!$D$18&amp;", "&amp;'[1]Список Классика'!C$18,IF(A15='[1]Список Классика'!$A$19,'[1]Список Классика'!$D$19&amp;", "&amp;'[1]Список Классика'!$C$19,IF(A15='[1]Список Классика'!$A$20,'[1]Список Классика'!$D$20&amp;", "&amp;'[1]Список Классика'!$C$20,IF(A15='[1]Список Классика'!$A$21,'[1]Список Классика'!$D$21&amp;", "&amp;'[1]Список Классика'!$C$21,IF(A15='[1]Список Классика'!$A$22,'[1]Список Классика'!$D$22&amp;", "&amp;'[1]Список Классика'!$C$22,IF(A15='[1]Список Классика'!$A$23,'[1]Список Классика'!$D$23&amp;", "&amp;'[1]Список Классика'!$C$23,IF(A15='[1]Список Классика'!$A$24,'[1]Список Классика'!$D$24&amp;", "&amp;'[1]Список Классика'!$C$24,IF(A15='[1]Список Классика'!$A$25,'[1]Список Классика'!$D$25&amp;", "&amp;'[1]Список Классика'!$C$25,IF(A15='[1]Список Классика'!$A$26,'[1]Список Классика'!$D$26&amp;", "&amp;'[1]Список Классика'!$C$26,IF(A15='[1]Список Классика'!$A$27,'[1]Список Классика'!$D$27&amp;", "&amp;'[1]Список Классика'!$C$27,IF(A15='[1]Список Классика'!$A$28,'[1]Список Классика'!$D$28&amp;", "&amp;'[1]Список Классика'!$C$28,IF(A15='[1]Список Классика'!$A$29,'[1]Список Классика'!$D$29&amp;", "&amp;'[1]Список Классика'!$C$29,IF(A15='[1]Список Классика'!$A$30,'[1]Список Классика'!$D$30&amp;", "&amp;'[1]Список Классика'!$C$30,IF(A15='[1]Список Классика'!$A$31,'[1]Список Классика'!$D$31&amp;", "&amp;'[1]Список Классика'!$C$31,IF(A15='[1]Список Классика'!$A$32,'[1]Список Классика'!$D$32&amp;", "&amp;'[1]Список Классика'!$C$32,IF(A15='[1]Список Классика'!$A$33,'[1]Список Классика'!$D$33&amp;", "&amp;'[1]Список Классика'!$C$33,IF(A15='[1]Список Классика'!$A$34,'[1]Список Классика'!$D$34&amp;", "&amp;'[1]Список Классика'!$C$34,IF(A15='[1]Список Классика'!$A$35,'[1]Список Классика'!$D$35&amp;", "&amp;'[1]Список Классика'!$C$35,"Неверно указан номер"))))))))))))))))))))))))))</f>
        <v>Идиетуллин С.Ф., Чита</v>
      </c>
      <c r="D15" s="113">
        <v>0</v>
      </c>
      <c r="E15" s="113">
        <v>4</v>
      </c>
      <c r="F15" s="113"/>
      <c r="G15" s="113"/>
      <c r="H15" s="113"/>
      <c r="I15" s="113"/>
      <c r="J15" s="113"/>
      <c r="K15" s="113"/>
      <c r="L15" s="113"/>
      <c r="M15" s="113">
        <v>7</v>
      </c>
      <c r="N15" s="126">
        <v>6</v>
      </c>
      <c r="O15" s="126"/>
      <c r="P15" s="113"/>
      <c r="Q15" s="126">
        <v>6</v>
      </c>
      <c r="R15" s="113">
        <v>48</v>
      </c>
    </row>
    <row r="16" spans="1:18" x14ac:dyDescent="0.25">
      <c r="A16" s="78">
        <v>63</v>
      </c>
      <c r="B16" s="79" t="str">
        <f>IF(A16=[1]Список!$A$8,[1]Список!$B$8,IF(A16=[1]Список!$A$9,[1]Список!$B$9,IF(A16=[1]Список!$A$10,[1]Список!$B$10,IF(A16=[1]Список!$A$11,[1]Список!$B$11,IF(A16=[1]Список!$A$12,[1]Список!$B$12,IF(A16=[1]Список!$A$13,[1]Список!$B$13,IF(A16=[1]Список!$A$14,[1]Список!$B$14,IF(A16=[1]Список!$A$15,[1]Список!$B$15,IF(A16=[1]Список!$A$16,[1]Список!$B$16,IF(A16=[1]Список!$A$17,[1]Список!$B$17,IF(A16=[1]Список!$A$18,[1]Список!$B$18,IF(A16=[1]Список!$A$19,[1]Список!$B$19,IF(A16=[1]Список!$A$20,[1]Список!$B$20,IF(A16=[1]Список!$A$21,[1]Список!$B$21,IF(A16=[1]Список!$A$22,[1]Список!$B$22,IF(A16=[1]Список!$A$23,[1]Список!$B$23,IF(A16=[1]Список!$A$24,[1]Список!$B$24,IF(A16=[1]Список!$A$25,[1]Список!$B$25,IF(A16=[1]Список!$A$26,[1]Список!$B$26,IF(A16=[1]Список!$A$27,[1]Список!$B$27,IF(A16=[1]Список!$A$28,[1]Список!$B$28,IF(A16=[1]Список!$A$29,[1]Список!$B$29,IF(A16=[1]Список!$A$30,[1]Список!$B$30,IF(A16=[1]Список!$A$31,[1]Список!$B$31,IF(A16=[1]Список!$A$32,[1]Список!$B$32,"Неверно указан номер")))))))))))))))))))))))))</f>
        <v>Налимов Владимир</v>
      </c>
      <c r="C16" s="80" t="str">
        <f>IF(A16=0,0,IF(A16='[1]Список Классика'!$A$11,'[1]Список Классика'!$D$11&amp;", "&amp;'[1]Список Классика'!$C$11,IF(A16='[1]Список Классика'!$A$12,'[1]Список Классика'!$D$12&amp;", "&amp;'[1]Список Классика'!$C$12,IF(A16='[1]Список Классика'!$A$13,'[1]Список Классика'!$D$13&amp;", "&amp;'[1]Список Классика'!$C$13,IF(A16='[1]Список Классика'!$A$14,'[1]Список Классика'!$D$14&amp;", "&amp;'[1]Список Классика'!$C$14,IF(A16='[1]Список Классика'!$A$15,'[1]Список Классика'!$D$15&amp;", "&amp;'[1]Список Классика'!$C$15,IF(A16='[1]Список Классика'!$A$16,'[1]Список Классика'!$D$16&amp;", "&amp;'[1]Список Классика'!$C$16,IF(A16='[1]Список Классика'!$A$17,'[1]Список Классика'!$D$17&amp;", "&amp;'[1]Список Классика'!$C$17,IF(A16='[1]Список Классика'!$A$18,'[1]Список Классика'!$D$18&amp;", "&amp;'[1]Список Классика'!C$18,IF(A16='[1]Список Классика'!$A$19,'[1]Список Классика'!$D$19&amp;", "&amp;'[1]Список Классика'!$C$19,IF(A16='[1]Список Классика'!$A$20,'[1]Список Классика'!$D$20&amp;", "&amp;'[1]Список Классика'!$C$20,IF(A16='[1]Список Классика'!$A$21,'[1]Список Классика'!$D$21&amp;", "&amp;'[1]Список Классика'!$C$21,IF(A16='[1]Список Классика'!$A$22,'[1]Список Классика'!$D$22&amp;", "&amp;'[1]Список Классика'!$C$22,IF(A16='[1]Список Классика'!$A$23,'[1]Список Классика'!$D$23&amp;", "&amp;'[1]Список Классика'!$C$23,IF(A16='[1]Список Классика'!$A$24,'[1]Список Классика'!$D$24&amp;", "&amp;'[1]Список Классика'!$C$24,IF(A16='[1]Список Классика'!$A$25,'[1]Список Классика'!$D$25&amp;", "&amp;'[1]Список Классика'!$C$25,IF(A16='[1]Список Классика'!$A$26,'[1]Список Классика'!$D$26&amp;", "&amp;'[1]Список Классика'!$C$26,IF(A16='[1]Список Классика'!$A$27,'[1]Список Классика'!$D$27&amp;", "&amp;'[1]Список Классика'!$C$27,IF(A16='[1]Список Классика'!$A$28,'[1]Список Классика'!$D$28&amp;", "&amp;'[1]Список Классика'!$C$28,IF(A16='[1]Список Классика'!$A$29,'[1]Список Классика'!$D$29&amp;", "&amp;'[1]Список Классика'!$C$29,IF(A16='[1]Список Классика'!$A$30,'[1]Список Классика'!$D$30&amp;", "&amp;'[1]Список Классика'!$C$30,IF(A16='[1]Список Классика'!$A$31,'[1]Список Классика'!$D$31&amp;", "&amp;'[1]Список Классика'!$C$31,IF(A16='[1]Список Классика'!$A$32,'[1]Список Классика'!$D$32&amp;", "&amp;'[1]Список Классика'!$C$32,IF(A16='[1]Список Классика'!$A$33,'[1]Список Классика'!$D$33&amp;", "&amp;'[1]Список Классика'!$C$33,IF(A16='[1]Список Классика'!$A$34,'[1]Список Классика'!$D$34&amp;", "&amp;'[1]Список Классика'!$C$34,IF(A16='[1]Список Классика'!$A$35,'[1]Список Классика'!$D$35&amp;", "&amp;'[1]Список Классика'!$C$35,"Неверно указан номер"))))))))))))))))))))))))))</f>
        <v>Налимов В.Н., Шилка</v>
      </c>
      <c r="D16" s="113"/>
      <c r="E16" s="113"/>
      <c r="F16" s="113"/>
      <c r="G16" s="113">
        <v>6</v>
      </c>
      <c r="H16" s="113">
        <v>3</v>
      </c>
      <c r="I16" s="113"/>
      <c r="J16" s="113"/>
      <c r="K16" s="113"/>
      <c r="L16" s="113"/>
      <c r="M16" s="113">
        <v>6</v>
      </c>
      <c r="N16" s="126">
        <v>7</v>
      </c>
      <c r="O16" s="126"/>
      <c r="P16" s="113"/>
      <c r="Q16" s="126">
        <v>7</v>
      </c>
      <c r="R16" s="113">
        <v>41</v>
      </c>
    </row>
    <row r="17" spans="1:18" x14ac:dyDescent="0.25">
      <c r="A17" s="78">
        <v>13</v>
      </c>
      <c r="B17" s="79" t="str">
        <f>IF(A17=[1]Список!$A$8,[1]Список!$B$8,IF(A17=[1]Список!$A$9,[1]Список!$B$9,IF(A17=[1]Список!$A$10,[1]Список!$B$10,IF(A17=[1]Список!$A$11,[1]Список!$B$11,IF(A17=[1]Список!$A$12,[1]Список!$B$12,IF(A17=[1]Список!$A$13,[1]Список!$B$13,IF(A17=[1]Список!$A$14,[1]Список!$B$14,IF(A17=[1]Список!$A$15,[1]Список!$B$15,IF(A17=[1]Список!$A$16,[1]Список!$B$16,IF(A17=[1]Список!$A$17,[1]Список!$B$17,IF(A17=[1]Список!$A$18,[1]Список!$B$18,IF(A17=[1]Список!$A$19,[1]Список!$B$19,IF(A17=[1]Список!$A$20,[1]Список!$B$20,IF(A17=[1]Список!$A$21,[1]Список!$B$21,IF(A17=[1]Список!$A$22,[1]Список!$B$22,IF(A17=[1]Список!$A$23,[1]Список!$B$23,IF(A17=[1]Список!$A$24,[1]Список!$B$24,IF(A17=[1]Список!$A$25,[1]Список!$B$25,IF(A17=[1]Список!$A$26,[1]Список!$B$26,IF(A17=[1]Список!$A$27,[1]Список!$B$27,IF(A17=[1]Список!$A$28,[1]Список!$B$28,IF(A17=[1]Список!$A$29,[1]Список!$B$29,IF(A17=[1]Список!$A$30,[1]Список!$B$30,IF(A17=[1]Список!$A$31,[1]Список!$B$31,IF(A17=[1]Список!$A$32,[1]Список!$B$32,"Неверно указан номер")))))))))))))))))))))))))</f>
        <v>Шишкин Николай</v>
      </c>
      <c r="C17" s="80" t="str">
        <f>IF(A17=0,0,IF(A17='[1]Список Классика'!$A$11,'[1]Список Классика'!$D$11&amp;", "&amp;'[1]Список Классика'!$C$11,IF(A17='[1]Список Классика'!$A$12,'[1]Список Классика'!$D$12&amp;", "&amp;'[1]Список Классика'!$C$12,IF(A17='[1]Список Классика'!$A$13,'[1]Список Классика'!$D$13&amp;", "&amp;'[1]Список Классика'!$C$13,IF(A17='[1]Список Классика'!$A$14,'[1]Список Классика'!$D$14&amp;", "&amp;'[1]Список Классика'!$C$14,IF(A17='[1]Список Классика'!$A$15,'[1]Список Классика'!$D$15&amp;", "&amp;'[1]Список Классика'!$C$15,IF(A17='[1]Список Классика'!$A$16,'[1]Список Классика'!$D$16&amp;", "&amp;'[1]Список Классика'!$C$16,IF(A17='[1]Список Классика'!$A$17,'[1]Список Классика'!$D$17&amp;", "&amp;'[1]Список Классика'!$C$17,IF(A17='[1]Список Классика'!$A$18,'[1]Список Классика'!$D$18&amp;", "&amp;'[1]Список Классика'!C$18,IF(A17='[1]Список Классика'!$A$19,'[1]Список Классика'!$D$19&amp;", "&amp;'[1]Список Классика'!$C$19,IF(A17='[1]Список Классика'!$A$20,'[1]Список Классика'!$D$20&amp;", "&amp;'[1]Список Классика'!$C$20,IF(A17='[1]Список Классика'!$A$21,'[1]Список Классика'!$D$21&amp;", "&amp;'[1]Список Классика'!$C$21,IF(A17='[1]Список Классика'!$A$22,'[1]Список Классика'!$D$22&amp;", "&amp;'[1]Список Классика'!$C$22,IF(A17='[1]Список Классика'!$A$23,'[1]Список Классика'!$D$23&amp;", "&amp;'[1]Список Классика'!$C$23,IF(A17='[1]Список Классика'!$A$24,'[1]Список Классика'!$D$24&amp;", "&amp;'[1]Список Классика'!$C$24,IF(A17='[1]Список Классика'!$A$25,'[1]Список Классика'!$D$25&amp;", "&amp;'[1]Список Классика'!$C$25,IF(A17='[1]Список Классика'!$A$26,'[1]Список Классика'!$D$26&amp;", "&amp;'[1]Список Классика'!$C$26,IF(A17='[1]Список Классика'!$A$27,'[1]Список Классика'!$D$27&amp;", "&amp;'[1]Список Классика'!$C$27,IF(A17='[1]Список Классика'!$A$28,'[1]Список Классика'!$D$28&amp;", "&amp;'[1]Список Классика'!$C$28,IF(A17='[1]Список Классика'!$A$29,'[1]Список Классика'!$D$29&amp;", "&amp;'[1]Список Классика'!$C$29,IF(A17='[1]Список Классика'!$A$30,'[1]Список Классика'!$D$30&amp;", "&amp;'[1]Список Классика'!$C$30,IF(A17='[1]Список Классика'!$A$31,'[1]Список Классика'!$D$31&amp;", "&amp;'[1]Список Классика'!$C$31,IF(A17='[1]Список Классика'!$A$32,'[1]Список Классика'!$D$32&amp;", "&amp;'[1]Список Классика'!$C$32,IF(A17='[1]Список Классика'!$A$33,'[1]Список Классика'!$D$33&amp;", "&amp;'[1]Список Классика'!$C$33,IF(A17='[1]Список Классика'!$A$34,'[1]Список Классика'!$D$34&amp;", "&amp;'[1]Список Классика'!$C$34,IF(A17='[1]Список Классика'!$A$35,'[1]Список Классика'!$D$35&amp;", "&amp;'[1]Список Классика'!$C$35,"Неверно указан номер"))))))))))))))))))))))))))</f>
        <v>Шишкин Н.Б., Чита</v>
      </c>
      <c r="D17" s="113">
        <v>6</v>
      </c>
      <c r="E17" s="113">
        <v>2</v>
      </c>
      <c r="F17" s="113"/>
      <c r="G17" s="113"/>
      <c r="H17" s="113"/>
      <c r="I17" s="113"/>
      <c r="J17" s="113"/>
      <c r="K17" s="113"/>
      <c r="L17" s="113"/>
      <c r="M17" s="113">
        <v>0</v>
      </c>
      <c r="N17" s="126">
        <v>8</v>
      </c>
      <c r="O17" s="126"/>
      <c r="P17" s="113"/>
      <c r="Q17" s="126">
        <v>8</v>
      </c>
      <c r="R17" s="113">
        <v>34</v>
      </c>
    </row>
    <row r="18" spans="1:18" x14ac:dyDescent="0.25">
      <c r="A18" s="78">
        <v>30</v>
      </c>
      <c r="B18" s="79" t="str">
        <f>IF(A18=[1]Список!$A$8,[1]Список!$B$8,IF(A18=[1]Список!$A$9,[1]Список!$B$9,IF(A18=[1]Список!$A$10,[1]Список!$B$10,IF(A18=[1]Список!$A$11,[1]Список!$B$11,IF(A18=[1]Список!$A$12,[1]Список!$B$12,IF(A18=[1]Список!$A$13,[1]Список!$B$13,IF(A18=[1]Список!$A$14,[1]Список!$B$14,IF(A18=[1]Список!$A$15,[1]Список!$B$15,IF(A18=[1]Список!$A$16,[1]Список!$B$16,IF(A18=[1]Список!$A$17,[1]Список!$B$17,IF(A18=[1]Список!$A$18,[1]Список!$B$18,IF(A18=[1]Список!$A$19,[1]Список!$B$19,IF(A18=[1]Список!$A$20,[1]Список!$B$20,IF(A18=[1]Список!$A$21,[1]Список!$B$21,IF(A18=[1]Список!$A$22,[1]Список!$B$22,IF(A18=[1]Список!$A$23,[1]Список!$B$23,IF(A18=[1]Список!$A$24,[1]Список!$B$24,IF(A18=[1]Список!$A$25,[1]Список!$B$25,IF(A18=[1]Список!$A$26,[1]Список!$B$26,IF(A18=[1]Список!$A$27,[1]Список!$B$27,IF(A18=[1]Список!$A$28,[1]Список!$B$28,IF(A18=[1]Список!$A$29,[1]Список!$B$29,IF(A18=[1]Список!$A$30,[1]Список!$B$30,IF(A18=[1]Список!$A$31,[1]Список!$B$31,IF(A18=[1]Список!$A$32,[1]Список!$B$32,"Неверно указан номер")))))))))))))))))))))))))</f>
        <v>Попов Игорь</v>
      </c>
      <c r="C18" s="80" t="str">
        <f>IF(A18=0,0,IF(A18='[1]Список Классика'!$A$11,'[1]Список Классика'!$D$11&amp;", "&amp;'[1]Список Классика'!$C$11,IF(A18='[1]Список Классика'!$A$12,'[1]Список Классика'!$D$12&amp;", "&amp;'[1]Список Классика'!$C$12,IF(A18='[1]Список Классика'!$A$13,'[1]Список Классика'!$D$13&amp;", "&amp;'[1]Список Классика'!$C$13,IF(A18='[1]Список Классика'!$A$14,'[1]Список Классика'!$D$14&amp;", "&amp;'[1]Список Классика'!$C$14,IF(A18='[1]Список Классика'!$A$15,'[1]Список Классика'!$D$15&amp;", "&amp;'[1]Список Классика'!$C$15,IF(A18='[1]Список Классика'!$A$16,'[1]Список Классика'!$D$16&amp;", "&amp;'[1]Список Классика'!$C$16,IF(A18='[1]Список Классика'!$A$17,'[1]Список Классика'!$D$17&amp;", "&amp;'[1]Список Классика'!$C$17,IF(A18='[1]Список Классика'!$A$18,'[1]Список Классика'!$D$18&amp;", "&amp;'[1]Список Классика'!C$18,IF(A18='[1]Список Классика'!$A$19,'[1]Список Классика'!$D$19&amp;", "&amp;'[1]Список Классика'!$C$19,IF(A18='[1]Список Классика'!$A$20,'[1]Список Классика'!$D$20&amp;", "&amp;'[1]Список Классика'!$C$20,IF(A18='[1]Список Классика'!$A$21,'[1]Список Классика'!$D$21&amp;", "&amp;'[1]Список Классика'!$C$21,IF(A18='[1]Список Классика'!$A$22,'[1]Список Классика'!$D$22&amp;", "&amp;'[1]Список Классика'!$C$22,IF(A18='[1]Список Классика'!$A$23,'[1]Список Классика'!$D$23&amp;", "&amp;'[1]Список Классика'!$C$23,IF(A18='[1]Список Классика'!$A$24,'[1]Список Классика'!$D$24&amp;", "&amp;'[1]Список Классика'!$C$24,IF(A18='[1]Список Классика'!$A$25,'[1]Список Классика'!$D$25&amp;", "&amp;'[1]Список Классика'!$C$25,IF(A18='[1]Список Классика'!$A$26,'[1]Список Классика'!$D$26&amp;", "&amp;'[1]Список Классика'!$C$26,IF(A18='[1]Список Классика'!$A$27,'[1]Список Классика'!$D$27&amp;", "&amp;'[1]Список Классика'!$C$27,IF(A18='[1]Список Классика'!$A$28,'[1]Список Классика'!$D$28&amp;", "&amp;'[1]Список Классика'!$C$28,IF(A18='[1]Список Классика'!$A$29,'[1]Список Классика'!$D$29&amp;", "&amp;'[1]Список Классика'!$C$29,IF(A18='[1]Список Классика'!$A$30,'[1]Список Классика'!$D$30&amp;", "&amp;'[1]Список Классика'!$C$30,IF(A18='[1]Список Классика'!$A$31,'[1]Список Классика'!$D$31&amp;", "&amp;'[1]Список Классика'!$C$31,IF(A18='[1]Список Классика'!$A$32,'[1]Список Классика'!$D$32&amp;", "&amp;'[1]Список Классика'!$C$32,IF(A18='[1]Список Классика'!$A$33,'[1]Список Классика'!$D$33&amp;", "&amp;'[1]Список Классика'!$C$33,IF(A18='[1]Список Классика'!$A$34,'[1]Список Классика'!$D$34&amp;", "&amp;'[1]Список Классика'!$C$34,IF(A18='[1]Список Классика'!$A$35,'[1]Список Классика'!$D$35&amp;", "&amp;'[1]Список Классика'!$C$35,"Неверно указан номер"))))))))))))))))))))))))))</f>
        <v>Попов И.Г., Чита</v>
      </c>
      <c r="D18" s="113">
        <v>0</v>
      </c>
      <c r="E18" s="113">
        <v>7</v>
      </c>
      <c r="F18" s="113"/>
      <c r="G18" s="113"/>
      <c r="H18" s="113"/>
      <c r="I18" s="113"/>
      <c r="J18" s="113">
        <v>7</v>
      </c>
      <c r="K18" s="113">
        <v>2</v>
      </c>
      <c r="L18" s="113"/>
      <c r="M18" s="113">
        <v>0</v>
      </c>
      <c r="N18" s="126">
        <v>9</v>
      </c>
      <c r="O18" s="126"/>
      <c r="P18" s="113"/>
      <c r="Q18" s="126">
        <v>9</v>
      </c>
      <c r="R18" s="113">
        <v>28</v>
      </c>
    </row>
    <row r="19" spans="1:18" x14ac:dyDescent="0.25">
      <c r="A19" s="78">
        <v>36</v>
      </c>
      <c r="B19" s="79" t="str">
        <f>IF(A19=[1]Список!$A$8,[1]Список!$B$8,IF(A19=[1]Список!$A$9,[1]Список!$B$9,IF(A19=[1]Список!$A$10,[1]Список!$B$10,IF(A19=[1]Список!$A$11,[1]Список!$B$11,IF(A19=[1]Список!$A$12,[1]Список!$B$12,IF(A19=[1]Список!$A$13,[1]Список!$B$13,IF(A19=[1]Список!$A$14,[1]Список!$B$14,IF(A19=[1]Список!$A$15,[1]Список!$B$15,IF(A19=[1]Список!$A$16,[1]Список!$B$16,IF(A19=[1]Список!$A$17,[1]Список!$B$17,IF(A19=[1]Список!$A$18,[1]Список!$B$18,IF(A19=[1]Список!$A$19,[1]Список!$B$19,IF(A19=[1]Список!$A$20,[1]Список!$B$20,IF(A19=[1]Список!$A$21,[1]Список!$B$21,IF(A19=[1]Список!$A$22,[1]Список!$B$22,IF(A19=[1]Список!$A$23,[1]Список!$B$23,IF(A19=[1]Список!$A$24,[1]Список!$B$24,IF(A19=[1]Список!$A$25,[1]Список!$B$25,IF(A19=[1]Список!$A$26,[1]Список!$B$26,IF(A19=[1]Список!$A$27,[1]Список!$B$27,IF(A19=[1]Список!$A$28,[1]Список!$B$28,IF(A19=[1]Список!$A$29,[1]Список!$B$29,IF(A19=[1]Список!$A$30,[1]Список!$B$30,IF(A19=[1]Список!$A$31,[1]Список!$B$31,IF(A19=[1]Список!$A$32,[1]Список!$B$32,"Неверно указан номер")))))))))))))))))))))))))</f>
        <v>Налимов Алексей</v>
      </c>
      <c r="C19" s="80" t="str">
        <f>IF(A19=0,0,IF(A19='[1]Список Классика'!$A$11,'[1]Список Классика'!$D$11&amp;", "&amp;'[1]Список Классика'!$C$11,IF(A19='[1]Список Классика'!$A$12,'[1]Список Классика'!$D$12&amp;", "&amp;'[1]Список Классика'!$C$12,IF(A19='[1]Список Классика'!$A$13,'[1]Список Классика'!$D$13&amp;", "&amp;'[1]Список Классика'!$C$13,IF(A19='[1]Список Классика'!$A$14,'[1]Список Классика'!$D$14&amp;", "&amp;'[1]Список Классика'!$C$14,IF(A19='[1]Список Классика'!$A$15,'[1]Список Классика'!$D$15&amp;", "&amp;'[1]Список Классика'!$C$15,IF(A19='[1]Список Классика'!$A$16,'[1]Список Классика'!$D$16&amp;", "&amp;'[1]Список Классика'!$C$16,IF(A19='[1]Список Классика'!$A$17,'[1]Список Классика'!$D$17&amp;", "&amp;'[1]Список Классика'!$C$17,IF(A19='[1]Список Классика'!$A$18,'[1]Список Классика'!$D$18&amp;", "&amp;'[1]Список Классика'!C$18,IF(A19='[1]Список Классика'!$A$19,'[1]Список Классика'!$D$19&amp;", "&amp;'[1]Список Классика'!$C$19,IF(A19='[1]Список Классика'!$A$20,'[1]Список Классика'!$D$20&amp;", "&amp;'[1]Список Классика'!$C$20,IF(A19='[1]Список Классика'!$A$21,'[1]Список Классика'!$D$21&amp;", "&amp;'[1]Список Классика'!$C$21,IF(A19='[1]Список Классика'!$A$22,'[1]Список Классика'!$D$22&amp;", "&amp;'[1]Список Классика'!$C$22,IF(A19='[1]Список Классика'!$A$23,'[1]Список Классика'!$D$23&amp;", "&amp;'[1]Список Классика'!$C$23,IF(A19='[1]Список Классика'!$A$24,'[1]Список Классика'!$D$24&amp;", "&amp;'[1]Список Классика'!$C$24,IF(A19='[1]Список Классика'!$A$25,'[1]Список Классика'!$D$25&amp;", "&amp;'[1]Список Классика'!$C$25,IF(A19='[1]Список Классика'!$A$26,'[1]Список Классика'!$D$26&amp;", "&amp;'[1]Список Классика'!$C$26,IF(A19='[1]Список Классика'!$A$27,'[1]Список Классика'!$D$27&amp;", "&amp;'[1]Список Классика'!$C$27,IF(A19='[1]Список Классика'!$A$28,'[1]Список Классика'!$D$28&amp;", "&amp;'[1]Список Классика'!$C$28,IF(A19='[1]Список Классика'!$A$29,'[1]Список Классика'!$D$29&amp;", "&amp;'[1]Список Классика'!$C$29,IF(A19='[1]Список Классика'!$A$30,'[1]Список Классика'!$D$30&amp;", "&amp;'[1]Список Классика'!$C$30,IF(A19='[1]Список Классика'!$A$31,'[1]Список Классика'!$D$31&amp;", "&amp;'[1]Список Классика'!$C$31,IF(A19='[1]Список Классика'!$A$32,'[1]Список Классика'!$D$32&amp;", "&amp;'[1]Список Классика'!$C$32,IF(A19='[1]Список Классика'!$A$33,'[1]Список Классика'!$D$33&amp;", "&amp;'[1]Список Классика'!$C$33,IF(A19='[1]Список Классика'!$A$34,'[1]Список Классика'!$D$34&amp;", "&amp;'[1]Список Классика'!$C$34,IF(A19='[1]Список Классика'!$A$35,'[1]Список Классика'!$D$35&amp;", "&amp;'[1]Список Классика'!$C$35,"Неверно указан номер"))))))))))))))))))))))))))</f>
        <v>Налимов А.В., Шилка</v>
      </c>
      <c r="D19" s="113">
        <v>6</v>
      </c>
      <c r="E19" s="113">
        <v>3</v>
      </c>
      <c r="F19" s="113"/>
      <c r="G19" s="113"/>
      <c r="H19" s="113"/>
      <c r="I19" s="113"/>
      <c r="J19" s="113"/>
      <c r="K19" s="113"/>
      <c r="L19" s="113"/>
      <c r="M19" s="113" t="s">
        <v>38</v>
      </c>
      <c r="N19" s="126">
        <v>10</v>
      </c>
      <c r="O19" s="126"/>
      <c r="P19" s="113"/>
      <c r="Q19" s="126">
        <v>10</v>
      </c>
      <c r="R19" s="113">
        <v>22</v>
      </c>
    </row>
    <row r="20" spans="1:18" x14ac:dyDescent="0.25">
      <c r="A20" s="78">
        <v>83</v>
      </c>
      <c r="B20" s="79" t="str">
        <f>IF(A20=[1]Список!$A$8,[1]Список!$B$8,IF(A20=[1]Список!$A$9,[1]Список!$B$9,IF(A20=[1]Список!$A$10,[1]Список!$B$10,IF(A20=[1]Список!$A$11,[1]Список!$B$11,IF(A20=[1]Список!$A$12,[1]Список!$B$12,IF(A20=[1]Список!$A$13,[1]Список!$B$13,IF(A20=[1]Список!$A$14,[1]Список!$B$14,IF(A20=[1]Список!$A$15,[1]Список!$B$15,IF(A20=[1]Список!$A$16,[1]Список!$B$16,IF(A20=[1]Список!$A$17,[1]Список!$B$17,IF(A20=[1]Список!$A$18,[1]Список!$B$18,IF(A20=[1]Список!$A$19,[1]Список!$B$19,IF(A20=[1]Список!$A$20,[1]Список!$B$20,IF(A20=[1]Список!$A$21,[1]Список!$B$21,IF(A20=[1]Список!$A$22,[1]Список!$B$22,IF(A20=[1]Список!$A$23,[1]Список!$B$23,IF(A20=[1]Список!$A$24,[1]Список!$B$24,IF(A20=[1]Список!$A$25,[1]Список!$B$25,IF(A20=[1]Список!$A$26,[1]Список!$B$26,IF(A20=[1]Список!$A$27,[1]Список!$B$27,IF(A20=[1]Список!$A$28,[1]Список!$B$28,IF(A20=[1]Список!$A$29,[1]Список!$B$29,IF(A20=[1]Список!$A$30,[1]Список!$B$30,IF(A20=[1]Список!$A$31,[1]Список!$B$31,IF(A20=[1]Список!$A$32,[1]Список!$B$32,"Неверно указан номер")))))))))))))))))))))))))</f>
        <v>Ставицкий Артур</v>
      </c>
      <c r="C20" s="80" t="str">
        <f>IF(A20=0,0,IF(A20='[1]Список Классика'!$A$11,'[1]Список Классика'!$D$11&amp;", "&amp;'[1]Список Классика'!$C$11,IF(A20='[1]Список Классика'!$A$12,'[1]Список Классика'!$D$12&amp;", "&amp;'[1]Список Классика'!$C$12,IF(A20='[1]Список Классика'!$A$13,'[1]Список Классика'!$D$13&amp;", "&amp;'[1]Список Классика'!$C$13,IF(A20='[1]Список Классика'!$A$14,'[1]Список Классика'!$D$14&amp;", "&amp;'[1]Список Классика'!$C$14,IF(A20='[1]Список Классика'!$A$15,'[1]Список Классика'!$D$15&amp;", "&amp;'[1]Список Классика'!$C$15,IF(A20='[1]Список Классика'!$A$16,'[1]Список Классика'!$D$16&amp;", "&amp;'[1]Список Классика'!$C$16,IF(A20='[1]Список Классика'!$A$17,'[1]Список Классика'!$D$17&amp;", "&amp;'[1]Список Классика'!$C$17,IF(A20='[1]Список Классика'!$A$18,'[1]Список Классика'!$D$18&amp;", "&amp;'[1]Список Классика'!C$18,IF(A20='[1]Список Классика'!$A$19,'[1]Список Классика'!$D$19&amp;", "&amp;'[1]Список Классика'!$C$19,IF(A20='[1]Список Классика'!$A$20,'[1]Список Классика'!$D$20&amp;", "&amp;'[1]Список Классика'!$C$20,IF(A20='[1]Список Классика'!$A$21,'[1]Список Классика'!$D$21&amp;", "&amp;'[1]Список Классика'!$C$21,IF(A20='[1]Список Классика'!$A$22,'[1]Список Классика'!$D$22&amp;", "&amp;'[1]Список Классика'!$C$22,IF(A20='[1]Список Классика'!$A$23,'[1]Список Классика'!$D$23&amp;", "&amp;'[1]Список Классика'!$C$23,IF(A20='[1]Список Классика'!$A$24,'[1]Список Классика'!$D$24&amp;", "&amp;'[1]Список Классика'!$C$24,IF(A20='[1]Список Классика'!$A$25,'[1]Список Классика'!$D$25&amp;", "&amp;'[1]Список Классика'!$C$25,IF(A20='[1]Список Классика'!$A$26,'[1]Список Классика'!$D$26&amp;", "&amp;'[1]Список Классика'!$C$26,IF(A20='[1]Список Классика'!$A$27,'[1]Список Классика'!$D$27&amp;", "&amp;'[1]Список Классика'!$C$27,IF(A20='[1]Список Классика'!$A$28,'[1]Список Классика'!$D$28&amp;", "&amp;'[1]Список Классика'!$C$28,IF(A20='[1]Список Классика'!$A$29,'[1]Список Классика'!$D$29&amp;", "&amp;'[1]Список Классика'!$C$29,IF(A20='[1]Список Классика'!$A$30,'[1]Список Классика'!$D$30&amp;", "&amp;'[1]Список Классика'!$C$30,IF(A20='[1]Список Классика'!$A$31,'[1]Список Классика'!$D$31&amp;", "&amp;'[1]Список Классика'!$C$31,IF(A20='[1]Список Классика'!$A$32,'[1]Список Классика'!$D$32&amp;", "&amp;'[1]Список Классика'!$C$32,IF(A20='[1]Список Классика'!$A$33,'[1]Список Классика'!$D$33&amp;", "&amp;'[1]Список Классика'!$C$33,IF(A20='[1]Список Классика'!$A$34,'[1]Список Классика'!$D$34&amp;", "&amp;'[1]Список Классика'!$C$34,IF(A20='[1]Список Классика'!$A$35,'[1]Список Классика'!$D$35&amp;", "&amp;'[1]Список Классика'!$C$35,"Неверно указан номер"))))))))))))))))))))))))))</f>
        <v>Ставицкий А.В., Чита</v>
      </c>
      <c r="D20" s="113"/>
      <c r="E20" s="113"/>
      <c r="F20" s="113"/>
      <c r="G20" s="113">
        <v>5</v>
      </c>
      <c r="H20" s="113">
        <v>5</v>
      </c>
      <c r="I20" s="113"/>
      <c r="J20" s="113">
        <v>7</v>
      </c>
      <c r="K20" s="113">
        <v>3</v>
      </c>
      <c r="L20" s="113"/>
      <c r="M20" s="113"/>
      <c r="N20" s="126"/>
      <c r="O20" s="126"/>
      <c r="P20" s="113"/>
      <c r="Q20" s="126">
        <v>11</v>
      </c>
      <c r="R20" s="113">
        <v>16</v>
      </c>
    </row>
    <row r="21" spans="1:18" x14ac:dyDescent="0.25">
      <c r="A21" s="78">
        <v>61</v>
      </c>
      <c r="B21" s="79" t="str">
        <f>IF(A21=[1]Список!$A$8,[1]Список!$B$8,IF(A21=[1]Список!$A$9,[1]Список!$B$9,IF(A21=[1]Список!$A$10,[1]Список!$B$10,IF(A21=[1]Список!$A$11,[1]Список!$B$11,IF(A21=[1]Список!$A$12,[1]Список!$B$12,IF(A21=[1]Список!$A$13,[1]Список!$B$13,IF(A21=[1]Список!$A$14,[1]Список!$B$14,IF(A21=[1]Список!$A$15,[1]Список!$B$15,IF(A21=[1]Список!$A$16,[1]Список!$B$16,IF(A21=[1]Список!$A$17,[1]Список!$B$17,IF(A21=[1]Список!$A$18,[1]Список!$B$18,IF(A21=[1]Список!$A$19,[1]Список!$B$19,IF(A21=[1]Список!$A$20,[1]Список!$B$20,IF(A21=[1]Список!$A$21,[1]Список!$B$21,IF(A21=[1]Список!$A$22,[1]Список!$B$22,IF(A21=[1]Список!$A$23,[1]Список!$B$23,IF(A21=[1]Список!$A$24,[1]Список!$B$24,IF(A21=[1]Список!$A$25,[1]Список!$B$25,IF(A21=[1]Список!$A$26,[1]Список!$B$26,IF(A21=[1]Список!$A$27,[1]Список!$B$27,IF(A21=[1]Список!$A$28,[1]Список!$B$28,IF(A21=[1]Список!$A$29,[1]Список!$B$29,IF(A21=[1]Список!$A$30,[1]Список!$B$30,IF(A21=[1]Список!$A$31,[1]Список!$B$31,IF(A21=[1]Список!$A$32,[1]Список!$B$32,"Неверно указан номер")))))))))))))))))))))))))</f>
        <v>Березин Александр</v>
      </c>
      <c r="C21" s="80" t="str">
        <f>IF(A21=0,0,IF(A21='[1]Список Классика'!$A$11,'[1]Список Классика'!$D$11&amp;", "&amp;'[1]Список Классика'!$C$11,IF(A21='[1]Список Классика'!$A$12,'[1]Список Классика'!$D$12&amp;", "&amp;'[1]Список Классика'!$C$12,IF(A21='[1]Список Классика'!$A$13,'[1]Список Классика'!$D$13&amp;", "&amp;'[1]Список Классика'!$C$13,IF(A21='[1]Список Классика'!$A$14,'[1]Список Классика'!$D$14&amp;", "&amp;'[1]Список Классика'!$C$14,IF(A21='[1]Список Классика'!$A$15,'[1]Список Классика'!$D$15&amp;", "&amp;'[1]Список Классика'!$C$15,IF(A21='[1]Список Классика'!$A$16,'[1]Список Классика'!$D$16&amp;", "&amp;'[1]Список Классика'!$C$16,IF(A21='[1]Список Классика'!$A$17,'[1]Список Классика'!$D$17&amp;", "&amp;'[1]Список Классика'!$C$17,IF(A21='[1]Список Классика'!$A$18,'[1]Список Классика'!$D$18&amp;", "&amp;'[1]Список Классика'!C$18,IF(A21='[1]Список Классика'!$A$19,'[1]Список Классика'!$D$19&amp;", "&amp;'[1]Список Классика'!$C$19,IF(A21='[1]Список Классика'!$A$20,'[1]Список Классика'!$D$20&amp;", "&amp;'[1]Список Классика'!$C$20,IF(A21='[1]Список Классика'!$A$21,'[1]Список Классика'!$D$21&amp;", "&amp;'[1]Список Классика'!$C$21,IF(A21='[1]Список Классика'!$A$22,'[1]Список Классика'!$D$22&amp;", "&amp;'[1]Список Классика'!$C$22,IF(A21='[1]Список Классика'!$A$23,'[1]Список Классика'!$D$23&amp;", "&amp;'[1]Список Классика'!$C$23,IF(A21='[1]Список Классика'!$A$24,'[1]Список Классика'!$D$24&amp;", "&amp;'[1]Список Классика'!$C$24,IF(A21='[1]Список Классика'!$A$25,'[1]Список Классика'!$D$25&amp;", "&amp;'[1]Список Классика'!$C$25,IF(A21='[1]Список Классика'!$A$26,'[1]Список Классика'!$D$26&amp;", "&amp;'[1]Список Классика'!$C$26,IF(A21='[1]Список Классика'!$A$27,'[1]Список Классика'!$D$27&amp;", "&amp;'[1]Список Классика'!$C$27,IF(A21='[1]Список Классика'!$A$28,'[1]Список Классика'!$D$28&amp;", "&amp;'[1]Список Классика'!$C$28,IF(A21='[1]Список Классика'!$A$29,'[1]Список Классика'!$D$29&amp;", "&amp;'[1]Список Классика'!$C$29,IF(A21='[1]Список Классика'!$A$30,'[1]Список Классика'!$D$30&amp;", "&amp;'[1]Список Классика'!$C$30,IF(A21='[1]Список Классика'!$A$31,'[1]Список Классика'!$D$31&amp;", "&amp;'[1]Список Классика'!$C$31,IF(A21='[1]Список Классика'!$A$32,'[1]Список Классика'!$D$32&amp;", "&amp;'[1]Список Классика'!$C$32,IF(A21='[1]Список Классика'!$A$33,'[1]Список Классика'!$D$33&amp;", "&amp;'[1]Список Классика'!$C$33,IF(A21='[1]Список Классика'!$A$34,'[1]Список Классика'!$D$34&amp;", "&amp;'[1]Список Классика'!$C$34,IF(A21='[1]Список Классика'!$A$35,'[1]Список Классика'!$D$35&amp;", "&amp;'[1]Список Классика'!$C$35,"Неверно указан номер"))))))))))))))))))))))))))</f>
        <v>Березин А.Е., Чита</v>
      </c>
      <c r="D21" s="113"/>
      <c r="E21" s="113"/>
      <c r="F21" s="113"/>
      <c r="G21" s="113">
        <v>0</v>
      </c>
      <c r="H21" s="113">
        <v>7</v>
      </c>
      <c r="I21" s="113"/>
      <c r="J21" s="113">
        <v>3</v>
      </c>
      <c r="K21" s="113">
        <v>4</v>
      </c>
      <c r="L21" s="113"/>
      <c r="M21" s="113"/>
      <c r="N21" s="126"/>
      <c r="O21" s="126"/>
      <c r="P21" s="113"/>
      <c r="Q21" s="126">
        <v>12</v>
      </c>
      <c r="R21" s="113">
        <v>11</v>
      </c>
    </row>
    <row r="22" spans="1:18" x14ac:dyDescent="0.25">
      <c r="A22" s="78">
        <v>70</v>
      </c>
      <c r="B22" s="79" t="str">
        <f>IF(A22=[1]Список!$A$8,[1]Список!$B$8,IF(A22=[1]Список!$A$9,[1]Список!$B$9,IF(A22=[1]Список!$A$10,[1]Список!$B$10,IF(A22=[1]Список!$A$11,[1]Список!$B$11,IF(A22=[1]Список!$A$12,[1]Список!$B$12,IF(A22=[1]Список!$A$13,[1]Список!$B$13,IF(A22=[1]Список!$A$14,[1]Список!$B$14,IF(A22=[1]Список!$A$15,[1]Список!$B$15,IF(A22=[1]Список!$A$16,[1]Список!$B$16,IF(A22=[1]Список!$A$17,[1]Список!$B$17,IF(A22=[1]Список!$A$18,[1]Список!$B$18,IF(A22=[1]Список!$A$19,[1]Список!$B$19,IF(A22=[1]Список!$A$20,[1]Список!$B$20,IF(A22=[1]Список!$A$21,[1]Список!$B$21,IF(A22=[1]Список!$A$22,[1]Список!$B$22,IF(A22=[1]Список!$A$23,[1]Список!$B$23,IF(A22=[1]Список!$A$24,[1]Список!$B$24,IF(A22=[1]Список!$A$25,[1]Список!$B$25,IF(A22=[1]Список!$A$26,[1]Список!$B$26,IF(A22=[1]Список!$A$27,[1]Список!$B$27,IF(A22=[1]Список!$A$28,[1]Список!$B$28,IF(A22=[1]Список!$A$29,[1]Список!$B$29,IF(A22=[1]Список!$A$30,[1]Список!$B$30,IF(A22=[1]Список!$A$31,[1]Список!$B$31,IF(A22=[1]Список!$A$32,[1]Список!$B$32,"Неверно указан номер")))))))))))))))))))))))))</f>
        <v xml:space="preserve">Кульков Александр </v>
      </c>
      <c r="C22" s="80" t="str">
        <f>IF(A22=0,0,IF(A22='[1]Список Классика'!$A$11,'[1]Список Классика'!$D$11&amp;", "&amp;'[1]Список Классика'!$C$11,IF(A22='[1]Список Классика'!$A$12,'[1]Список Классика'!$D$12&amp;", "&amp;'[1]Список Классика'!$C$12,IF(A22='[1]Список Классика'!$A$13,'[1]Список Классика'!$D$13&amp;", "&amp;'[1]Список Классика'!$C$13,IF(A22='[1]Список Классика'!$A$14,'[1]Список Классика'!$D$14&amp;", "&amp;'[1]Список Классика'!$C$14,IF(A22='[1]Список Классика'!$A$15,'[1]Список Классика'!$D$15&amp;", "&amp;'[1]Список Классика'!$C$15,IF(A22='[1]Список Классика'!$A$16,'[1]Список Классика'!$D$16&amp;", "&amp;'[1]Список Классика'!$C$16,IF(A22='[1]Список Классика'!$A$17,'[1]Список Классика'!$D$17&amp;", "&amp;'[1]Список Классика'!$C$17,IF(A22='[1]Список Классика'!$A$18,'[1]Список Классика'!$D$18&amp;", "&amp;'[1]Список Классика'!C$18,IF(A22='[1]Список Классика'!$A$19,'[1]Список Классика'!$D$19&amp;", "&amp;'[1]Список Классика'!$C$19,IF(A22='[1]Список Классика'!$A$20,'[1]Список Классика'!$D$20&amp;", "&amp;'[1]Список Классика'!$C$20,IF(A22='[1]Список Классика'!$A$21,'[1]Список Классика'!$D$21&amp;", "&amp;'[1]Список Классика'!$C$21,IF(A22='[1]Список Классика'!$A$22,'[1]Список Классика'!$D$22&amp;", "&amp;'[1]Список Классика'!$C$22,IF(A22='[1]Список Классика'!$A$23,'[1]Список Классика'!$D$23&amp;", "&amp;'[1]Список Классика'!$C$23,IF(A22='[1]Список Классика'!$A$24,'[1]Список Классика'!$D$24&amp;", "&amp;'[1]Список Классика'!$C$24,IF(A22='[1]Список Классика'!$A$25,'[1]Список Классика'!$D$25&amp;", "&amp;'[1]Список Классика'!$C$25,IF(A22='[1]Список Классика'!$A$26,'[1]Список Классика'!$D$26&amp;", "&amp;'[1]Список Классика'!$C$26,IF(A22='[1]Список Классика'!$A$27,'[1]Список Классика'!$D$27&amp;", "&amp;'[1]Список Классика'!$C$27,IF(A22='[1]Список Классика'!$A$28,'[1]Список Классика'!$D$28&amp;", "&amp;'[1]Список Классика'!$C$28,IF(A22='[1]Список Классика'!$A$29,'[1]Список Классика'!$D$29&amp;", "&amp;'[1]Список Классика'!$C$29,IF(A22='[1]Список Классика'!$A$30,'[1]Список Классика'!$D$30&amp;", "&amp;'[1]Список Классика'!$C$30,IF(A22='[1]Список Классика'!$A$31,'[1]Список Классика'!$D$31&amp;", "&amp;'[1]Список Классика'!$C$31,IF(A22='[1]Список Классика'!$A$32,'[1]Список Классика'!$D$32&amp;", "&amp;'[1]Список Классика'!$C$32,IF(A22='[1]Список Классика'!$A$33,'[1]Список Классика'!$D$33&amp;", "&amp;'[1]Список Классика'!$C$33,IF(A22='[1]Список Классика'!$A$34,'[1]Список Классика'!$D$34&amp;", "&amp;'[1]Список Классика'!$C$34,IF(A22='[1]Список Классика'!$A$35,'[1]Список Классика'!$D$35&amp;", "&amp;'[1]Список Классика'!$C$35,"Неверно указан номер"))))))))))))))))))))))))))</f>
        <v>Кульков А.Е., Чита</v>
      </c>
      <c r="D22" s="113">
        <v>0</v>
      </c>
      <c r="E22" s="113">
        <v>5</v>
      </c>
      <c r="F22" s="113"/>
      <c r="G22" s="113"/>
      <c r="H22" s="113"/>
      <c r="I22" s="113"/>
      <c r="J22" s="113">
        <v>0</v>
      </c>
      <c r="K22" s="113">
        <v>5</v>
      </c>
      <c r="L22" s="113"/>
      <c r="M22" s="113"/>
      <c r="N22" s="126"/>
      <c r="O22" s="126"/>
      <c r="P22" s="113"/>
      <c r="Q22" s="126">
        <v>13</v>
      </c>
      <c r="R22" s="113">
        <v>6</v>
      </c>
    </row>
    <row r="23" spans="1:18" x14ac:dyDescent="0.25">
      <c r="A23" s="78">
        <v>76</v>
      </c>
      <c r="B23" s="79" t="str">
        <f>IF(A23=[1]Список!$A$8,[1]Список!$B$8,IF(A23=[1]Список!$A$9,[1]Список!$B$9,IF(A23=[1]Список!$A$10,[1]Список!$B$10,IF(A23=[1]Список!$A$11,[1]Список!$B$11,IF(A23=[1]Список!$A$12,[1]Список!$B$12,IF(A23=[1]Список!$A$13,[1]Список!$B$13,IF(A23=[1]Список!$A$14,[1]Список!$B$14,IF(A23=[1]Список!$A$15,[1]Список!$B$15,IF(A23=[1]Список!$A$16,[1]Список!$B$16,IF(A23=[1]Список!$A$17,[1]Список!$B$17,IF(A23=[1]Список!$A$18,[1]Список!$B$18,IF(A23=[1]Список!$A$19,[1]Список!$B$19,IF(A23=[1]Список!$A$20,[1]Список!$B$20,IF(A23=[1]Список!$A$21,[1]Список!$B$21,IF(A23=[1]Список!$A$22,[1]Список!$B$22,IF(A23=[1]Список!$A$23,[1]Список!$B$23,IF(A23=[1]Список!$A$24,[1]Список!$B$24,IF(A23=[1]Список!$A$25,[1]Список!$B$25,IF(A23=[1]Список!$A$26,[1]Список!$B$26,IF(A23=[1]Список!$A$27,[1]Список!$B$27,IF(A23=[1]Список!$A$28,[1]Список!$B$28,IF(A23=[1]Список!$A$29,[1]Список!$B$29,IF(A23=[1]Список!$A$30,[1]Список!$B$30,IF(A23=[1]Список!$A$31,[1]Список!$B$31,IF(A23=[1]Список!$A$32,[1]Список!$B$32,"Неверно указан номер")))))))))))))))))))))))))</f>
        <v>Баранов Юрий</v>
      </c>
      <c r="C23" s="80" t="str">
        <f>IF(A23=0,0,IF(A23='[1]Список Классика'!$A$11,'[1]Список Классика'!$D$11&amp;", "&amp;'[1]Список Классика'!$C$11,IF(A23='[1]Список Классика'!$A$12,'[1]Список Классика'!$D$12&amp;", "&amp;'[1]Список Классика'!$C$12,IF(A23='[1]Список Классика'!$A$13,'[1]Список Классика'!$D$13&amp;", "&amp;'[1]Список Классика'!$C$13,IF(A23='[1]Список Классика'!$A$14,'[1]Список Классика'!$D$14&amp;", "&amp;'[1]Список Классика'!$C$14,IF(A23='[1]Список Классика'!$A$15,'[1]Список Классика'!$D$15&amp;", "&amp;'[1]Список Классика'!$C$15,IF(A23='[1]Список Классика'!$A$16,'[1]Список Классика'!$D$16&amp;", "&amp;'[1]Список Классика'!$C$16,IF(A23='[1]Список Классика'!$A$17,'[1]Список Классика'!$D$17&amp;", "&amp;'[1]Список Классика'!$C$17,IF(A23='[1]Список Классика'!$A$18,'[1]Список Классика'!$D$18&amp;", "&amp;'[1]Список Классика'!C$18,IF(A23='[1]Список Классика'!$A$19,'[1]Список Классика'!$D$19&amp;", "&amp;'[1]Список Классика'!$C$19,IF(A23='[1]Список Классика'!$A$20,'[1]Список Классика'!$D$20&amp;", "&amp;'[1]Список Классика'!$C$20,IF(A23='[1]Список Классика'!$A$21,'[1]Список Классика'!$D$21&amp;", "&amp;'[1]Список Классика'!$C$21,IF(A23='[1]Список Классика'!$A$22,'[1]Список Классика'!$D$22&amp;", "&amp;'[1]Список Классика'!$C$22,IF(A23='[1]Список Классика'!$A$23,'[1]Список Классика'!$D$23&amp;", "&amp;'[1]Список Классика'!$C$23,IF(A23='[1]Список Классика'!$A$24,'[1]Список Классика'!$D$24&amp;", "&amp;'[1]Список Классика'!$C$24,IF(A23='[1]Список Классика'!$A$25,'[1]Список Классика'!$D$25&amp;", "&amp;'[1]Список Классика'!$C$25,IF(A23='[1]Список Классика'!$A$26,'[1]Список Классика'!$D$26&amp;", "&amp;'[1]Список Классика'!$C$26,IF(A23='[1]Список Классика'!$A$27,'[1]Список Классика'!$D$27&amp;", "&amp;'[1]Список Классика'!$C$27,IF(A23='[1]Список Классика'!$A$28,'[1]Список Классика'!$D$28&amp;", "&amp;'[1]Список Классика'!$C$28,IF(A23='[1]Список Классика'!$A$29,'[1]Список Классика'!$D$29&amp;", "&amp;'[1]Список Классика'!$C$29,IF(A23='[1]Список Классика'!$A$30,'[1]Список Классика'!$D$30&amp;", "&amp;'[1]Список Классика'!$C$30,IF(A23='[1]Список Классика'!$A$31,'[1]Список Классика'!$D$31&amp;", "&amp;'[1]Список Классика'!$C$31,IF(A23='[1]Список Классика'!$A$32,'[1]Список Классика'!$D$32&amp;", "&amp;'[1]Список Классика'!$C$32,IF(A23='[1]Список Классика'!$A$33,'[1]Список Классика'!$D$33&amp;", "&amp;'[1]Список Классика'!$C$33,IF(A23='[1]Список Классика'!$A$34,'[1]Список Классика'!$D$34&amp;", "&amp;'[1]Список Классика'!$C$34,IF(A23='[1]Список Классика'!$A$35,'[1]Список Классика'!$D$35&amp;", "&amp;'[1]Список Классика'!$C$35,"Неверно указан номер"))))))))))))))))))))))))))</f>
        <v>Баранов Ю.С., Чита</v>
      </c>
      <c r="D23" s="113">
        <v>0</v>
      </c>
      <c r="E23" s="113">
        <v>6</v>
      </c>
      <c r="F23" s="113"/>
      <c r="G23" s="113"/>
      <c r="H23" s="113"/>
      <c r="I23" s="113"/>
      <c r="J23" s="113">
        <v>0</v>
      </c>
      <c r="K23" s="113">
        <v>6</v>
      </c>
      <c r="L23" s="113"/>
      <c r="M23" s="113"/>
      <c r="N23" s="126"/>
      <c r="O23" s="126"/>
      <c r="P23" s="113"/>
      <c r="Q23" s="126">
        <v>14</v>
      </c>
      <c r="R23" s="113">
        <v>1</v>
      </c>
    </row>
    <row r="24" spans="1:18" x14ac:dyDescent="0.25">
      <c r="A24" s="78"/>
      <c r="B24" s="79">
        <f>IF(A24=[1]Список!$A$8,[1]Список!$B$8,IF(A24=[1]Список!$A$9,[1]Список!$B$9,IF(A24=[1]Список!$A$10,[1]Список!$B$10,IF(A24=[1]Список!$A$11,[1]Список!$B$11,IF(A24=[1]Список!$A$12,[1]Список!$B$12,IF(A24=[1]Список!$A$13,[1]Список!$B$13,IF(A24=[1]Список!$A$14,[1]Список!$B$14,IF(A24=[1]Список!$A$15,[1]Список!$B$15,IF(A24=[1]Список!$A$16,[1]Список!$B$16,IF(A24=[1]Список!$A$17,[1]Список!$B$17,IF(A24=[1]Список!$A$18,[1]Список!$B$18,IF(A24=[1]Список!$A$19,[1]Список!$B$19,IF(A24=[1]Список!$A$20,[1]Список!$B$20,IF(A24=[1]Список!$A$21,[1]Список!$B$21,IF(A24=[1]Список!$A$22,[1]Список!$B$22,IF(A24=[1]Список!$A$23,[1]Список!$B$23,IF(A24=[1]Список!$A$24,[1]Список!$B$24,IF(A24=[1]Список!$A$25,[1]Список!$B$25,IF(A24=[1]Список!$A$26,[1]Список!$B$26,IF(A24=[1]Список!$A$27,[1]Список!$B$27,IF(A24=[1]Список!$A$28,[1]Список!$B$28,IF(A24=[1]Список!$A$29,[1]Список!$B$29,IF(A24=[1]Список!$A$30,[1]Список!$B$30,IF(A24=[1]Список!$A$31,[1]Список!$B$31,IF(A24=[1]Список!$A$32,[1]Список!$B$32,"Неверно указан номер")))))))))))))))))))))))))</f>
        <v>0</v>
      </c>
      <c r="C24" s="80">
        <f>IF(A24=0,0,IF(A24='[1]Список Классика'!$A$11,'[1]Список Классика'!$D$11&amp;", "&amp;'[1]Список Классика'!$C$11,IF(A24='[1]Список Классика'!$A$12,'[1]Список Классика'!$D$12&amp;", "&amp;'[1]Список Классика'!$C$12,IF(A24='[1]Список Классика'!$A$13,'[1]Список Классика'!$D$13&amp;", "&amp;'[1]Список Классика'!$C$13,IF(A24='[1]Список Классика'!$A$14,'[1]Список Классика'!$D$14&amp;", "&amp;'[1]Список Классика'!$C$14,IF(A24='[1]Список Классика'!$A$15,'[1]Список Классика'!$D$15&amp;", "&amp;'[1]Список Классика'!$C$15,IF(A24='[1]Список Классика'!$A$16,'[1]Список Классика'!$D$16&amp;", "&amp;'[1]Список Классика'!$C$16,IF(A24='[1]Список Классика'!$A$17,'[1]Список Классика'!$D$17&amp;", "&amp;'[1]Список Классика'!$C$17,IF(A24='[1]Список Классика'!$A$18,'[1]Список Классика'!$D$18&amp;", "&amp;'[1]Список Классика'!C$18,IF(A24='[1]Список Классика'!$A$19,'[1]Список Классика'!$D$19&amp;", "&amp;'[1]Список Классика'!$C$19,IF(A24='[1]Список Классика'!$A$20,'[1]Список Классика'!$D$20&amp;", "&amp;'[1]Список Классика'!$C$20,IF(A24='[1]Список Классика'!$A$21,'[1]Список Классика'!$D$21&amp;", "&amp;'[1]Список Классика'!$C$21,IF(A24='[1]Список Классика'!$A$22,'[1]Список Классика'!$D$22&amp;", "&amp;'[1]Список Классика'!$C$22,IF(A24='[1]Список Классика'!$A$23,'[1]Список Классика'!$D$23&amp;", "&amp;'[1]Список Классика'!$C$23,IF(A24='[1]Список Классика'!$A$24,'[1]Список Классика'!$D$24&amp;", "&amp;'[1]Список Классика'!$C$24,IF(A24='[1]Список Классика'!$A$25,'[1]Список Классика'!$D$25&amp;", "&amp;'[1]Список Классика'!$C$25,IF(A24='[1]Список Классика'!$A$26,'[1]Список Классика'!$D$26&amp;", "&amp;'[1]Список Классика'!$C$26,IF(A24='[1]Список Классика'!$A$27,'[1]Список Классика'!$D$27&amp;", "&amp;'[1]Список Классика'!$C$27,IF(A24='[1]Список Классика'!$A$28,'[1]Список Классика'!$D$28&amp;", "&amp;'[1]Список Классика'!$C$28,IF(A24='[1]Список Классика'!$A$29,'[1]Список Классика'!$D$29&amp;", "&amp;'[1]Список Классика'!$C$29,IF(A24='[1]Список Классика'!$A$30,'[1]Список Классика'!$D$30&amp;", "&amp;'[1]Список Классика'!$C$30,IF(A24='[1]Список Классика'!$A$31,'[1]Список Классика'!$D$31&amp;", "&amp;'[1]Список Классика'!$C$31,IF(A24='[1]Список Классика'!$A$32,'[1]Список Классика'!$D$32&amp;", "&amp;'[1]Список Классика'!$C$32,IF(A24='[1]Список Классика'!$A$33,'[1]Список Классика'!$D$33&amp;", "&amp;'[1]Список Классика'!$C$33,IF(A24='[1]Список Классика'!$A$34,'[1]Список Классика'!$D$34&amp;", "&amp;'[1]Список Классика'!$C$34,IF(A24='[1]Список Классика'!$A$35,'[1]Список Классика'!$D$35&amp;", "&amp;'[1]Список Классика'!$C$35,"Неверно указан номер"))))))))))))))))))))))))))</f>
        <v>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26"/>
      <c r="O24" s="126"/>
      <c r="P24" s="113"/>
      <c r="Q24" s="126"/>
      <c r="R24" s="113"/>
    </row>
    <row r="25" spans="1:18" x14ac:dyDescent="0.25">
      <c r="A25" s="127"/>
      <c r="B25" s="79">
        <f>IF(A25=[1]Список!$A$8,[1]Список!$B$8,IF(A25=[1]Список!$A$9,[1]Список!$B$9,IF(A25=[1]Список!$A$10,[1]Список!$B$10,IF(A25=[1]Список!$A$11,[1]Список!$B$11,IF(A25=[1]Список!$A$12,[1]Список!$B$12,IF(A25=[1]Список!$A$13,[1]Список!$B$13,IF(A25=[1]Список!$A$14,[1]Список!$B$14,IF(A25=[1]Список!$A$15,[1]Список!$B$15,IF(A25=[1]Список!$A$16,[1]Список!$B$16,IF(A25=[1]Список!$A$17,[1]Список!$B$17,IF(A25=[1]Список!$A$18,[1]Список!$B$18,IF(A25=[1]Список!$A$19,[1]Список!$B$19,IF(A25=[1]Список!$A$20,[1]Список!$B$20,IF(A25=[1]Список!$A$21,[1]Список!$B$21,IF(A25=[1]Список!$A$22,[1]Список!$B$22,IF(A25=[1]Список!$A$23,[1]Список!$B$23,IF(A25=[1]Список!$A$24,[1]Список!$B$24,IF(A25=[1]Список!$A$25,[1]Список!$B$25,IF(A25=[1]Список!$A$26,[1]Список!$B$26,IF(A25=[1]Список!$A$27,[1]Список!$B$27,IF(A25=[1]Список!$A$28,[1]Список!$B$28,IF(A25=[1]Список!$A$29,[1]Список!$B$29,IF(A25=[1]Список!$A$30,[1]Список!$B$30,IF(A25=[1]Список!$A$31,[1]Список!$B$31,IF(A25=[1]Список!$A$32,[1]Список!$B$32,"Неверно указан номер")))))))))))))))))))))))))</f>
        <v>0</v>
      </c>
      <c r="C25" s="80">
        <f>IF(A25=0,0,IF(A25='[1]Список Классика'!$A$11,'[1]Список Классика'!$D$11&amp;", "&amp;'[1]Список Классика'!$C$11,IF(A25='[1]Список Классика'!$A$12,'[1]Список Классика'!$D$12&amp;", "&amp;'[1]Список Классика'!$C$12,IF(A25='[1]Список Классика'!$A$13,'[1]Список Классика'!$D$13&amp;", "&amp;'[1]Список Классика'!$C$13,IF(A25='[1]Список Классика'!$A$14,'[1]Список Классика'!$D$14&amp;", "&amp;'[1]Список Классика'!$C$14,IF(A25='[1]Список Классика'!$A$15,'[1]Список Классика'!$D$15&amp;", "&amp;'[1]Список Классика'!$C$15,IF(A25='[1]Список Классика'!$A$16,'[1]Список Классика'!$D$16&amp;", "&amp;'[1]Список Классика'!$C$16,IF(A25='[1]Список Классика'!$A$17,'[1]Список Классика'!$D$17&amp;", "&amp;'[1]Список Классика'!$C$17,IF(A25='[1]Список Классика'!$A$18,'[1]Список Классика'!$D$18&amp;", "&amp;'[1]Список Классика'!C$18,IF(A25='[1]Список Классика'!$A$19,'[1]Список Классика'!$D$19&amp;", "&amp;'[1]Список Классика'!$C$19,IF(A25='[1]Список Классика'!$A$20,'[1]Список Классика'!$D$20&amp;", "&amp;'[1]Список Классика'!$C$20,IF(A25='[1]Список Классика'!$A$21,'[1]Список Классика'!$D$21&amp;", "&amp;'[1]Список Классика'!$C$21,IF(A25='[1]Список Классика'!$A$22,'[1]Список Классика'!$D$22&amp;", "&amp;'[1]Список Классика'!$C$22,IF(A25='[1]Список Классика'!$A$23,'[1]Список Классика'!$D$23&amp;", "&amp;'[1]Список Классика'!$C$23,IF(A25='[1]Список Классика'!$A$24,'[1]Список Классика'!$D$24&amp;", "&amp;'[1]Список Классика'!$C$24,IF(A25='[1]Список Классика'!$A$25,'[1]Список Классика'!$D$25&amp;", "&amp;'[1]Список Классика'!$C$25,IF(A25='[1]Список Классика'!$A$26,'[1]Список Классика'!$D$26&amp;", "&amp;'[1]Список Классика'!$C$26,IF(A25='[1]Список Классика'!$A$27,'[1]Список Классика'!$D$27&amp;", "&amp;'[1]Список Классика'!$C$27,IF(A25='[1]Список Классика'!$A$28,'[1]Список Классика'!$D$28&amp;", "&amp;'[1]Список Классика'!$C$28,IF(A25='[1]Список Классика'!$A$29,'[1]Список Классика'!$D$29&amp;", "&amp;'[1]Список Классика'!$C$29,IF(A25='[1]Список Классика'!$A$30,'[1]Список Классика'!$D$30&amp;", "&amp;'[1]Список Классика'!$C$30,IF(A25='[1]Список Классика'!$A$31,'[1]Список Классика'!$D$31&amp;", "&amp;'[1]Список Классика'!$C$31,IF(A25='[1]Список Классика'!$A$32,'[1]Список Классика'!$D$32&amp;", "&amp;'[1]Список Классика'!$C$32,IF(A25='[1]Список Классика'!$A$33,'[1]Список Классика'!$D$33&amp;", "&amp;'[1]Список Классика'!$C$33,IF(A25='[1]Список Классика'!$A$34,'[1]Список Классика'!$D$34&amp;", "&amp;'[1]Список Классика'!$C$34,IF(A25='[1]Список Классика'!$A$35,'[1]Список Классика'!$D$35&amp;", "&amp;'[1]Список Классика'!$C$35,"Неверно указан номер"))))))))))))))))))))))))))</f>
        <v>0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28"/>
      <c r="P25" s="113"/>
      <c r="Q25" s="113"/>
      <c r="R25" s="113"/>
    </row>
    <row r="26" spans="1:18" x14ac:dyDescent="0.25">
      <c r="A26" s="78"/>
      <c r="B26" s="79">
        <f>IF(A26=[1]Список!$A$8,[1]Список!$B$8,IF(A26=[1]Список!$A$9,[1]Список!$B$9,IF(A26=[1]Список!$A$10,[1]Список!$B$10,IF(A26=[1]Список!$A$11,[1]Список!$B$11,IF(A26=[1]Список!$A$12,[1]Список!$B$12,IF(A26=[1]Список!$A$13,[1]Список!$B$13,IF(A26=[1]Список!$A$14,[1]Список!$B$14,IF(A26=[1]Список!$A$15,[1]Список!$B$15,IF(A26=[1]Список!$A$16,[1]Список!$B$16,IF(A26=[1]Список!$A$17,[1]Список!$B$17,IF(A26=[1]Список!$A$18,[1]Список!$B$18,IF(A26=[1]Список!$A$19,[1]Список!$B$19,IF(A26=[1]Список!$A$20,[1]Список!$B$20,IF(A26=[1]Список!$A$21,[1]Список!$B$21,IF(A26=[1]Список!$A$22,[1]Список!$B$22,IF(A26=[1]Список!$A$23,[1]Список!$B$23,IF(A26=[1]Список!$A$24,[1]Список!$B$24,IF(A26=[1]Список!$A$25,[1]Список!$B$25,IF(A26=[1]Список!$A$26,[1]Список!$B$26,IF(A26=[1]Список!$A$27,[1]Список!$B$27,IF(A26=[1]Список!$A$28,[1]Список!$B$28,IF(A26=[1]Список!$A$29,[1]Список!$B$29,IF(A26=[1]Список!$A$30,[1]Список!$B$30,IF(A26=[1]Список!$A$31,[1]Список!$B$31,IF(A26=[1]Список!$A$32,[1]Список!$B$32,"Неверно указан номер")))))))))))))))))))))))))</f>
        <v>0</v>
      </c>
      <c r="C26" s="80">
        <f>IF(A26=0,0,IF(A26='[1]Список Классика'!$A$11,'[1]Список Классика'!$D$11&amp;", "&amp;'[1]Список Классика'!$C$11,IF(A26='[1]Список Классика'!$A$12,'[1]Список Классика'!$D$12&amp;", "&amp;'[1]Список Классика'!$C$12,IF(A26='[1]Список Классика'!$A$13,'[1]Список Классика'!$D$13&amp;", "&amp;'[1]Список Классика'!$C$13,IF(A26='[1]Список Классика'!$A$14,'[1]Список Классика'!$D$14&amp;", "&amp;'[1]Список Классика'!$C$14,IF(A26='[1]Список Классика'!$A$15,'[1]Список Классика'!$D$15&amp;", "&amp;'[1]Список Классика'!$C$15,IF(A26='[1]Список Классика'!$A$16,'[1]Список Классика'!$D$16&amp;", "&amp;'[1]Список Классика'!$C$16,IF(A26='[1]Список Классика'!$A$17,'[1]Список Классика'!$D$17&amp;", "&amp;'[1]Список Классика'!$C$17,IF(A26='[1]Список Классика'!$A$18,'[1]Список Классика'!$D$18&amp;", "&amp;'[1]Список Классика'!C$18,IF(A26='[1]Список Классика'!$A$19,'[1]Список Классика'!$D$19&amp;", "&amp;'[1]Список Классика'!$C$19,IF(A26='[1]Список Классика'!$A$20,'[1]Список Классика'!$D$20&amp;", "&amp;'[1]Список Классика'!$C$20,IF(A26='[1]Список Классика'!$A$21,'[1]Список Классика'!$D$21&amp;", "&amp;'[1]Список Классика'!$C$21,IF(A26='[1]Список Классика'!$A$22,'[1]Список Классика'!$D$22&amp;", "&amp;'[1]Список Классика'!$C$22,IF(A26='[1]Список Классика'!$A$23,'[1]Список Классика'!$D$23&amp;", "&amp;'[1]Список Классика'!$C$23,IF(A26='[1]Список Классика'!$A$24,'[1]Список Классика'!$D$24&amp;", "&amp;'[1]Список Классика'!$C$24,IF(A26='[1]Список Классика'!$A$25,'[1]Список Классика'!$D$25&amp;", "&amp;'[1]Список Классика'!$C$25,IF(A26='[1]Список Классика'!$A$26,'[1]Список Классика'!$D$26&amp;", "&amp;'[1]Список Классика'!$C$26,IF(A26='[1]Список Классика'!$A$27,'[1]Список Классика'!$D$27&amp;", "&amp;'[1]Список Классика'!$C$27,IF(A26='[1]Список Классика'!$A$28,'[1]Список Классика'!$D$28&amp;", "&amp;'[1]Список Классика'!$C$28,IF(A26='[1]Список Классика'!$A$29,'[1]Список Классика'!$D$29&amp;", "&amp;'[1]Список Классика'!$C$29,IF(A26='[1]Список Классика'!$A$30,'[1]Список Классика'!$D$30&amp;", "&amp;'[1]Список Классика'!$C$30,IF(A26='[1]Список Классика'!$A$31,'[1]Список Классика'!$D$31&amp;", "&amp;'[1]Список Классика'!$C$31,IF(A26='[1]Список Классика'!$A$32,'[1]Список Классика'!$D$32&amp;", "&amp;'[1]Список Классика'!$C$32,IF(A26='[1]Список Классика'!$A$33,'[1]Список Классика'!$D$33&amp;", "&amp;'[1]Список Классика'!$C$33,IF(A26='[1]Список Классика'!$A$34,'[1]Список Классика'!$D$34&amp;", "&amp;'[1]Список Классика'!$C$34,IF(A26='[1]Список Классика'!$A$35,'[1]Список Классика'!$D$35&amp;", "&amp;'[1]Список Классика'!$C$35,"Неверно указан номер"))))))))))))))))))))))))))</f>
        <v>0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28"/>
      <c r="P26" s="113"/>
      <c r="Q26" s="113"/>
      <c r="R26" s="113"/>
    </row>
    <row r="27" spans="1:18" x14ac:dyDescent="0.25">
      <c r="A27" s="78"/>
      <c r="B27" s="79">
        <f>IF(A27=[1]Список!$A$8,[1]Список!$B$8,IF(A27=[1]Список!$A$9,[1]Список!$B$9,IF(A27=[1]Список!$A$10,[1]Список!$B$10,IF(A27=[1]Список!$A$11,[1]Список!$B$11,IF(A27=[1]Список!$A$12,[1]Список!$B$12,IF(A27=[1]Список!$A$13,[1]Список!$B$13,IF(A27=[1]Список!$A$14,[1]Список!$B$14,IF(A27=[1]Список!$A$15,[1]Список!$B$15,IF(A27=[1]Список!$A$16,[1]Список!$B$16,IF(A27=[1]Список!$A$17,[1]Список!$B$17,IF(A27=[1]Список!$A$18,[1]Список!$B$18,IF(A27=[1]Список!$A$19,[1]Список!$B$19,IF(A27=[1]Список!$A$20,[1]Список!$B$20,IF(A27=[1]Список!$A$21,[1]Список!$B$21,IF(A27=[1]Список!$A$22,[1]Список!$B$22,IF(A27=[1]Список!$A$23,[1]Список!$B$23,IF(A27=[1]Список!$A$24,[1]Список!$B$24,IF(A27=[1]Список!$A$25,[1]Список!$B$25,IF(A27=[1]Список!$A$26,[1]Список!$B$26,IF(A27=[1]Список!$A$27,[1]Список!$B$27,IF(A27=[1]Список!$A$28,[1]Список!$B$28,IF(A27=[1]Список!$A$29,[1]Список!$B$29,IF(A27=[1]Список!$A$30,[1]Список!$B$30,IF(A27=[1]Список!$A$31,[1]Список!$B$31,IF(A27=[1]Список!$A$32,[1]Список!$B$32,"Неверно указан номер")))))))))))))))))))))))))</f>
        <v>0</v>
      </c>
      <c r="C27" s="80">
        <f>IF(A27=0,0,IF(A27='[1]Список Классика'!$A$11,'[1]Список Классика'!$D$11&amp;", "&amp;'[1]Список Классика'!$C$11,IF(A27='[1]Список Классика'!$A$12,'[1]Список Классика'!$D$12&amp;", "&amp;'[1]Список Классика'!$C$12,IF(A27='[1]Список Классика'!$A$13,'[1]Список Классика'!$D$13&amp;", "&amp;'[1]Список Классика'!$C$13,IF(A27='[1]Список Классика'!$A$14,'[1]Список Классика'!$D$14&amp;", "&amp;'[1]Список Классика'!$C$14,IF(A27='[1]Список Классика'!$A$15,'[1]Список Классика'!$D$15&amp;", "&amp;'[1]Список Классика'!$C$15,IF(A27='[1]Список Классика'!$A$16,'[1]Список Классика'!$D$16&amp;", "&amp;'[1]Список Классика'!$C$16,IF(A27='[1]Список Классика'!$A$17,'[1]Список Классика'!$D$17&amp;", "&amp;'[1]Список Классика'!$C$17,IF(A27='[1]Список Классика'!$A$18,'[1]Список Классика'!$D$18&amp;", "&amp;'[1]Список Классика'!C$18,IF(A27='[1]Список Классика'!$A$19,'[1]Список Классика'!$D$19&amp;", "&amp;'[1]Список Классика'!$C$19,IF(A27='[1]Список Классика'!$A$20,'[1]Список Классика'!$D$20&amp;", "&amp;'[1]Список Классика'!$C$20,IF(A27='[1]Список Классика'!$A$21,'[1]Список Классика'!$D$21&amp;", "&amp;'[1]Список Классика'!$C$21,IF(A27='[1]Список Классика'!$A$22,'[1]Список Классика'!$D$22&amp;", "&amp;'[1]Список Классика'!$C$22,IF(A27='[1]Список Классика'!$A$23,'[1]Список Классика'!$D$23&amp;", "&amp;'[1]Список Классика'!$C$23,IF(A27='[1]Список Классика'!$A$24,'[1]Список Классика'!$D$24&amp;", "&amp;'[1]Список Классика'!$C$24,IF(A27='[1]Список Классика'!$A$25,'[1]Список Классика'!$D$25&amp;", "&amp;'[1]Список Классика'!$C$25,IF(A27='[1]Список Классика'!$A$26,'[1]Список Классика'!$D$26&amp;", "&amp;'[1]Список Классика'!$C$26,IF(A27='[1]Список Классика'!$A$27,'[1]Список Классика'!$D$27&amp;", "&amp;'[1]Список Классика'!$C$27,IF(A27='[1]Список Классика'!$A$28,'[1]Список Классика'!$D$28&amp;", "&amp;'[1]Список Классика'!$C$28,IF(A27='[1]Список Классика'!$A$29,'[1]Список Классика'!$D$29&amp;", "&amp;'[1]Список Классика'!$C$29,IF(A27='[1]Список Классика'!$A$30,'[1]Список Классика'!$D$30&amp;", "&amp;'[1]Список Классика'!$C$30,IF(A27='[1]Список Классика'!$A$31,'[1]Список Классика'!$D$31&amp;", "&amp;'[1]Список Классика'!$C$31,IF(A27='[1]Список Классика'!$A$32,'[1]Список Классика'!$D$32&amp;", "&amp;'[1]Список Классика'!$C$32,IF(A27='[1]Список Классика'!$A$33,'[1]Список Классика'!$D$33&amp;", "&amp;'[1]Список Классика'!$C$33,IF(A27='[1]Список Классика'!$A$34,'[1]Список Классика'!$D$34&amp;", "&amp;'[1]Список Классика'!$C$34,IF(A27='[1]Список Классика'!$A$35,'[1]Список Классика'!$D$35&amp;", "&amp;'[1]Список Классика'!$C$35,"Неверно указан номер"))))))))))))))))))))))))))</f>
        <v>0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28"/>
      <c r="P27" s="113"/>
      <c r="Q27" s="113"/>
      <c r="R27" s="113"/>
    </row>
    <row r="28" spans="1:18" x14ac:dyDescent="0.25">
      <c r="A28" s="78"/>
      <c r="B28" s="79">
        <f>IF(A28=[1]Список!$A$8,[1]Список!$B$8,IF(A28=[1]Список!$A$9,[1]Список!$B$9,IF(A28=[1]Список!$A$10,[1]Список!$B$10,IF(A28=[1]Список!$A$11,[1]Список!$B$11,IF(A28=[1]Список!$A$12,[1]Список!$B$12,IF(A28=[1]Список!$A$13,[1]Список!$B$13,IF(A28=[1]Список!$A$14,[1]Список!$B$14,IF(A28=[1]Список!$A$15,[1]Список!$B$15,IF(A28=[1]Список!$A$16,[1]Список!$B$16,IF(A28=[1]Список!$A$17,[1]Список!$B$17,IF(A28=[1]Список!$A$18,[1]Список!$B$18,IF(A28=[1]Список!$A$19,[1]Список!$B$19,IF(A28=[1]Список!$A$20,[1]Список!$B$20,IF(A28=[1]Список!$A$21,[1]Список!$B$21,IF(A28=[1]Список!$A$22,[1]Список!$B$22,IF(A28=[1]Список!$A$23,[1]Список!$B$23,IF(A28=[1]Список!$A$24,[1]Список!$B$24,IF(A28=[1]Список!$A$25,[1]Список!$B$25,IF(A28=[1]Список!$A$26,[1]Список!$B$26,IF(A28=[1]Список!$A$27,[1]Список!$B$27,IF(A28=[1]Список!$A$28,[1]Список!$B$28,IF(A28=[1]Список!$A$29,[1]Список!$B$29,IF(A28=[1]Список!$A$30,[1]Список!$B$30,IF(A28=[1]Список!$A$31,[1]Список!$B$31,IF(A28=[1]Список!$A$32,[1]Список!$B$32,"Неверно указан номер")))))))))))))))))))))))))</f>
        <v>0</v>
      </c>
      <c r="C28" s="80">
        <f>IF(A28=0,0,IF(A28='[1]Список Классика'!$A$11,'[1]Список Классика'!$D$11&amp;", "&amp;'[1]Список Классика'!$C$11,IF(A28='[1]Список Классика'!$A$12,'[1]Список Классика'!$D$12&amp;", "&amp;'[1]Список Классика'!$C$12,IF(A28='[1]Список Классика'!$A$13,'[1]Список Классика'!$D$13&amp;", "&amp;'[1]Список Классика'!$C$13,IF(A28='[1]Список Классика'!$A$14,'[1]Список Классика'!$D$14&amp;", "&amp;'[1]Список Классика'!$C$14,IF(A28='[1]Список Классика'!$A$15,'[1]Список Классика'!$D$15&amp;", "&amp;'[1]Список Классика'!$C$15,IF(A28='[1]Список Классика'!$A$16,'[1]Список Классика'!$D$16&amp;", "&amp;'[1]Список Классика'!$C$16,IF(A28='[1]Список Классика'!$A$17,'[1]Список Классика'!$D$17&amp;", "&amp;'[1]Список Классика'!$C$17,IF(A28='[1]Список Классика'!$A$18,'[1]Список Классика'!$D$18&amp;", "&amp;'[1]Список Классика'!C$18,IF(A28='[1]Список Классика'!$A$19,'[1]Список Классика'!$D$19&amp;", "&amp;'[1]Список Классика'!$C$19,IF(A28='[1]Список Классика'!$A$20,'[1]Список Классика'!$D$20&amp;", "&amp;'[1]Список Классика'!$C$20,IF(A28='[1]Список Классика'!$A$21,'[1]Список Классика'!$D$21&amp;", "&amp;'[1]Список Классика'!$C$21,IF(A28='[1]Список Классика'!$A$22,'[1]Список Классика'!$D$22&amp;", "&amp;'[1]Список Классика'!$C$22,IF(A28='[1]Список Классика'!$A$23,'[1]Список Классика'!$D$23&amp;", "&amp;'[1]Список Классика'!$C$23,IF(A28='[1]Список Классика'!$A$24,'[1]Список Классика'!$D$24&amp;", "&amp;'[1]Список Классика'!$C$24,IF(A28='[1]Список Классика'!$A$25,'[1]Список Классика'!$D$25&amp;", "&amp;'[1]Список Классика'!$C$25,IF(A28='[1]Список Классика'!$A$26,'[1]Список Классика'!$D$26&amp;", "&amp;'[1]Список Классика'!$C$26,IF(A28='[1]Список Классика'!$A$27,'[1]Список Классика'!$D$27&amp;", "&amp;'[1]Список Классика'!$C$27,IF(A28='[1]Список Классика'!$A$28,'[1]Список Классика'!$D$28&amp;", "&amp;'[1]Список Классика'!$C$28,IF(A28='[1]Список Классика'!$A$29,'[1]Список Классика'!$D$29&amp;", "&amp;'[1]Список Классика'!$C$29,IF(A28='[1]Список Классика'!$A$30,'[1]Список Классика'!$D$30&amp;", "&amp;'[1]Список Классика'!$C$30,IF(A28='[1]Список Классика'!$A$31,'[1]Список Классика'!$D$31&amp;", "&amp;'[1]Список Классика'!$C$31,IF(A28='[1]Список Классика'!$A$32,'[1]Список Классика'!$D$32&amp;", "&amp;'[1]Список Классика'!$C$32,IF(A28='[1]Список Классика'!$A$33,'[1]Список Классика'!$D$33&amp;", "&amp;'[1]Список Классика'!$C$33,IF(A28='[1]Список Классика'!$A$34,'[1]Список Классика'!$D$34&amp;", "&amp;'[1]Список Классика'!$C$34,IF(A28='[1]Список Классика'!$A$35,'[1]Список Классика'!$D$35&amp;", "&amp;'[1]Список Классика'!$C$35,"Неверно указан номер"))))))))))))))))))))))))))</f>
        <v>0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28"/>
      <c r="P28" s="113"/>
      <c r="Q28" s="113"/>
      <c r="R28" s="113"/>
    </row>
    <row r="29" spans="1:18" x14ac:dyDescent="0.25">
      <c r="A29" s="83"/>
      <c r="B29" s="79">
        <f>IF(A29=[1]Список!$A$8,[1]Список!$B$8,IF(A29=[1]Список!$A$9,[1]Список!$B$9,IF(A29=[1]Список!$A$10,[1]Список!$B$10,IF(A29=[1]Список!$A$11,[1]Список!$B$11,IF(A29=[1]Список!$A$12,[1]Список!$B$12,IF(A29=[1]Список!$A$13,[1]Список!$B$13,IF(A29=[1]Список!$A$14,[1]Список!$B$14,IF(A29=[1]Список!$A$15,[1]Список!$B$15,IF(A29=[1]Список!$A$16,[1]Список!$B$16,IF(A29=[1]Список!$A$17,[1]Список!$B$17,IF(A29=[1]Список!$A$18,[1]Список!$B$18,IF(A29=[1]Список!$A$19,[1]Список!$B$19,IF(A29=[1]Список!$A$20,[1]Список!$B$20,IF(A29=[1]Список!$A$21,[1]Список!$B$21,IF(A29=[1]Список!$A$22,[1]Список!$B$22,IF(A29=[1]Список!$A$23,[1]Список!$B$23,IF(A29=[1]Список!$A$24,[1]Список!$B$24,IF(A29=[1]Список!$A$25,[1]Список!$B$25,IF(A29=[1]Список!$A$26,[1]Список!$B$26,IF(A29=[1]Список!$A$27,[1]Список!$B$27,IF(A29=[1]Список!$A$28,[1]Список!$B$28,IF(A29=[1]Список!$A$29,[1]Список!$B$29,IF(A29=[1]Список!$A$30,[1]Список!$B$30,IF(A29=[1]Список!$A$31,[1]Список!$B$31,IF(A29=[1]Список!$A$32,[1]Список!$B$32,"Неверно указан номер")))))))))))))))))))))))))</f>
        <v>0</v>
      </c>
      <c r="C29" s="80">
        <f>IF(A29=0,0,IF(A29='[1]Список Классика'!$A$11,'[1]Список Классика'!$D$11&amp;", "&amp;'[1]Список Классика'!$C$11,IF(A29='[1]Список Классика'!$A$12,'[1]Список Классика'!$D$12&amp;", "&amp;'[1]Список Классика'!$C$12,IF(A29='[1]Список Классика'!$A$13,'[1]Список Классика'!$D$13&amp;", "&amp;'[1]Список Классика'!$C$13,IF(A29='[1]Список Классика'!$A$14,'[1]Список Классика'!$D$14&amp;", "&amp;'[1]Список Классика'!$C$14,IF(A29='[1]Список Классика'!$A$15,'[1]Список Классика'!$D$15&amp;", "&amp;'[1]Список Классика'!$C$15,IF(A29='[1]Список Классика'!$A$16,'[1]Список Классика'!$D$16&amp;", "&amp;'[1]Список Классика'!$C$16,IF(A29='[1]Список Классика'!$A$17,'[1]Список Классика'!$D$17&amp;", "&amp;'[1]Список Классика'!$C$17,IF(A29='[1]Список Классика'!$A$18,'[1]Список Классика'!$D$18&amp;", "&amp;'[1]Список Классика'!C$18,IF(A29='[1]Список Классика'!$A$19,'[1]Список Классика'!$D$19&amp;", "&amp;'[1]Список Классика'!$C$19,IF(A29='[1]Список Классика'!$A$20,'[1]Список Классика'!$D$20&amp;", "&amp;'[1]Список Классика'!$C$20,IF(A29='[1]Список Классика'!$A$21,'[1]Список Классика'!$D$21&amp;", "&amp;'[1]Список Классика'!$C$21,IF(A29='[1]Список Классика'!$A$22,'[1]Список Классика'!$D$22&amp;", "&amp;'[1]Список Классика'!$C$22,IF(A29='[1]Список Классика'!$A$23,'[1]Список Классика'!$D$23&amp;", "&amp;'[1]Список Классика'!$C$23,IF(A29='[1]Список Классика'!$A$24,'[1]Список Классика'!$D$24&amp;", "&amp;'[1]Список Классика'!$C$24,IF(A29='[1]Список Классика'!$A$25,'[1]Список Классика'!$D$25&amp;", "&amp;'[1]Список Классика'!$C$25,IF(A29='[1]Список Классика'!$A$26,'[1]Список Классика'!$D$26&amp;", "&amp;'[1]Список Классика'!$C$26,IF(A29='[1]Список Классика'!$A$27,'[1]Список Классика'!$D$27&amp;", "&amp;'[1]Список Классика'!$C$27,IF(A29='[1]Список Классика'!$A$28,'[1]Список Классика'!$D$28&amp;", "&amp;'[1]Список Классика'!$C$28,IF(A29='[1]Список Классика'!$A$29,'[1]Список Классика'!$D$29&amp;", "&amp;'[1]Список Классика'!$C$29,IF(A29='[1]Список Классика'!$A$30,'[1]Список Классика'!$D$30&amp;", "&amp;'[1]Список Классика'!$C$30,IF(A29='[1]Список Классика'!$A$31,'[1]Список Классика'!$D$31&amp;", "&amp;'[1]Список Классика'!$C$31,IF(A29='[1]Список Классика'!$A$32,'[1]Список Классика'!$D$32&amp;", "&amp;'[1]Список Классика'!$C$32,IF(A29='[1]Список Классика'!$A$33,'[1]Список Классика'!$D$33&amp;", "&amp;'[1]Список Классика'!$C$33,IF(A29='[1]Список Классика'!$A$34,'[1]Список Классика'!$D$34&amp;", "&amp;'[1]Список Классика'!$C$34,IF(A29='[1]Список Классика'!$A$35,'[1]Список Классика'!$D$35&amp;", "&amp;'[1]Список Классика'!$C$35,"Неверно указан номер"))))))))))))))))))))))))))</f>
        <v>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28"/>
      <c r="P29" s="113"/>
      <c r="Q29" s="113"/>
      <c r="R29" s="113"/>
    </row>
    <row r="30" spans="1:18" x14ac:dyDescent="0.25">
      <c r="A30" s="83"/>
      <c r="B30" s="79">
        <f>IF(A30=[1]Список!$A$8,[1]Список!$B$8,IF(A30=[1]Список!$A$9,[1]Список!$B$9,IF(A30=[1]Список!$A$10,[1]Список!$B$10,IF(A30=[1]Список!$A$11,[1]Список!$B$11,IF(A30=[1]Список!$A$12,[1]Список!$B$12,IF(A30=[1]Список!$A$13,[1]Список!$B$13,IF(A30=[1]Список!$A$14,[1]Список!$B$14,IF(A30=[1]Список!$A$15,[1]Список!$B$15,IF(A30=[1]Список!$A$16,[1]Список!$B$16,IF(A30=[1]Список!$A$17,[1]Список!$B$17,IF(A30=[1]Список!$A$18,[1]Список!$B$18,IF(A30=[1]Список!$A$19,[1]Список!$B$19,IF(A30=[1]Список!$A$20,[1]Список!$B$20,IF(A30=[1]Список!$A$21,[1]Список!$B$21,IF(A30=[1]Список!$A$22,[1]Список!$B$22,IF(A30=[1]Список!$A$23,[1]Список!$B$23,IF(A30=[1]Список!$A$24,[1]Список!$B$24,IF(A30=[1]Список!$A$25,[1]Список!$B$25,IF(A30=[1]Список!$A$26,[1]Список!$B$26,IF(A30=[1]Список!$A$27,[1]Список!$B$27,IF(A30=[1]Список!$A$28,[1]Список!$B$28,IF(A30=[1]Список!$A$29,[1]Список!$B$29,IF(A30=[1]Список!$A$30,[1]Список!$B$30,IF(A30=[1]Список!$A$31,[1]Список!$B$31,IF(A30=[1]Список!$A$32,[1]Список!$B$32,"Неверно указан номер")))))))))))))))))))))))))</f>
        <v>0</v>
      </c>
      <c r="C30" s="80">
        <f>IF(A30=0,0,IF(A30='[1]Список Классика'!$A$11,'[1]Список Классика'!$D$11&amp;", "&amp;'[1]Список Классика'!$C$11,IF(A30='[1]Список Классика'!$A$12,'[1]Список Классика'!$D$12&amp;", "&amp;'[1]Список Классика'!$C$12,IF(A30='[1]Список Классика'!$A$13,'[1]Список Классика'!$D$13&amp;", "&amp;'[1]Список Классика'!$C$13,IF(A30='[1]Список Классика'!$A$14,'[1]Список Классика'!$D$14&amp;", "&amp;'[1]Список Классика'!$C$14,IF(A30='[1]Список Классика'!$A$15,'[1]Список Классика'!$D$15&amp;", "&amp;'[1]Список Классика'!$C$15,IF(A30='[1]Список Классика'!$A$16,'[1]Список Классика'!$D$16&amp;", "&amp;'[1]Список Классика'!$C$16,IF(A30='[1]Список Классика'!$A$17,'[1]Список Классика'!$D$17&amp;", "&amp;'[1]Список Классика'!$C$17,IF(A30='[1]Список Классика'!$A$18,'[1]Список Классика'!$D$18&amp;", "&amp;'[1]Список Классика'!C$18,IF(A30='[1]Список Классика'!$A$19,'[1]Список Классика'!$D$19&amp;", "&amp;'[1]Список Классика'!$C$19,IF(A30='[1]Список Классика'!$A$20,'[1]Список Классика'!$D$20&amp;", "&amp;'[1]Список Классика'!$C$20,IF(A30='[1]Список Классика'!$A$21,'[1]Список Классика'!$D$21&amp;", "&amp;'[1]Список Классика'!$C$21,IF(A30='[1]Список Классика'!$A$22,'[1]Список Классика'!$D$22&amp;", "&amp;'[1]Список Классика'!$C$22,IF(A30='[1]Список Классика'!$A$23,'[1]Список Классика'!$D$23&amp;", "&amp;'[1]Список Классика'!$C$23,IF(A30='[1]Список Классика'!$A$24,'[1]Список Классика'!$D$24&amp;", "&amp;'[1]Список Классика'!$C$24,IF(A30='[1]Список Классика'!$A$25,'[1]Список Классика'!$D$25&amp;", "&amp;'[1]Список Классика'!$C$25,IF(A30='[1]Список Классика'!$A$26,'[1]Список Классика'!$D$26&amp;", "&amp;'[1]Список Классика'!$C$26,IF(A30='[1]Список Классика'!$A$27,'[1]Список Классика'!$D$27&amp;", "&amp;'[1]Список Классика'!$C$27,IF(A30='[1]Список Классика'!$A$28,'[1]Список Классика'!$D$28&amp;", "&amp;'[1]Список Классика'!$C$28,IF(A30='[1]Список Классика'!$A$29,'[1]Список Классика'!$D$29&amp;", "&amp;'[1]Список Классика'!$C$29,IF(A30='[1]Список Классика'!$A$30,'[1]Список Классика'!$D$30&amp;", "&amp;'[1]Список Классика'!$C$30,IF(A30='[1]Список Классика'!$A$31,'[1]Список Классика'!$D$31&amp;", "&amp;'[1]Список Классика'!$C$31,IF(A30='[1]Список Классика'!$A$32,'[1]Список Классика'!$D$32&amp;", "&amp;'[1]Список Классика'!$C$32,IF(A30='[1]Список Классика'!$A$33,'[1]Список Классика'!$D$33&amp;", "&amp;'[1]Список Классика'!$C$33,IF(A30='[1]Список Классика'!$A$34,'[1]Список Классика'!$D$34&amp;", "&amp;'[1]Список Классика'!$C$34,IF(A30='[1]Список Классика'!$A$35,'[1]Список Классика'!$D$35&amp;", "&amp;'[1]Список Классика'!$C$35,"Неверно указан номер"))))))))))))))))))))))))))</f>
        <v>0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28"/>
      <c r="P30" s="113"/>
      <c r="Q30" s="113"/>
      <c r="R30" s="113"/>
    </row>
    <row r="31" spans="1:18" x14ac:dyDescent="0.25">
      <c r="A31" s="81"/>
      <c r="B31" s="79">
        <f>IF(A31=[1]Список!$A$8,[1]Список!$B$8,IF(A31=[1]Список!$A$9,[1]Список!$B$9,IF(A31=[1]Список!$A$10,[1]Список!$B$10,IF(A31=[1]Список!$A$11,[1]Список!$B$11,IF(A31=[1]Список!$A$12,[1]Список!$B$12,IF(A31=[1]Список!$A$13,[1]Список!$B$13,IF(A31=[1]Список!$A$14,[1]Список!$B$14,IF(A31=[1]Список!$A$15,[1]Список!$B$15,IF(A31=[1]Список!$A$16,[1]Список!$B$16,IF(A31=[1]Список!$A$17,[1]Список!$B$17,IF(A31=[1]Список!$A$18,[1]Список!$B$18,IF(A31=[1]Список!$A$19,[1]Список!$B$19,IF(A31=[1]Список!$A$20,[1]Список!$B$20,IF(A31=[1]Список!$A$21,[1]Список!$B$21,IF(A31=[1]Список!$A$22,[1]Список!$B$22,IF(A31=[1]Список!$A$23,[1]Список!$B$23,IF(A31=[1]Список!$A$24,[1]Список!$B$24,IF(A31=[1]Список!$A$25,[1]Список!$B$25,IF(A31=[1]Список!$A$26,[1]Список!$B$26,IF(A31=[1]Список!$A$27,[1]Список!$B$27,IF(A31=[1]Список!$A$28,[1]Список!$B$28,IF(A31=[1]Список!$A$29,[1]Список!$B$29,IF(A31=[1]Список!$A$30,[1]Список!$B$30,IF(A31=[1]Список!$A$31,[1]Список!$B$31,IF(A31=[1]Список!$A$32,[1]Список!$B$32,"Неверно указан номер")))))))))))))))))))))))))</f>
        <v>0</v>
      </c>
      <c r="C31" s="80">
        <f>IF(A31=0,0,IF(A31='[1]Список Классика'!$A$11,'[1]Список Классика'!$D$11&amp;", "&amp;'[1]Список Классика'!$C$11,IF(A31='[1]Список Классика'!$A$12,'[1]Список Классика'!$D$12&amp;", "&amp;'[1]Список Классика'!$C$12,IF(A31='[1]Список Классика'!$A$13,'[1]Список Классика'!$D$13&amp;", "&amp;'[1]Список Классика'!$C$13,IF(A31='[1]Список Классика'!$A$14,'[1]Список Классика'!$D$14&amp;", "&amp;'[1]Список Классика'!$C$14,IF(A31='[1]Список Классика'!$A$15,'[1]Список Классика'!$D$15&amp;", "&amp;'[1]Список Классика'!$C$15,IF(A31='[1]Список Классика'!$A$16,'[1]Список Классика'!$D$16&amp;", "&amp;'[1]Список Классика'!$C$16,IF(A31='[1]Список Классика'!$A$17,'[1]Список Классика'!$D$17&amp;", "&amp;'[1]Список Классика'!$C$17,IF(A31='[1]Список Классика'!$A$18,'[1]Список Классика'!$D$18&amp;", "&amp;'[1]Список Классика'!C$18,IF(A31='[1]Список Классика'!$A$19,'[1]Список Классика'!$D$19&amp;", "&amp;'[1]Список Классика'!$C$19,IF(A31='[1]Список Классика'!$A$20,'[1]Список Классика'!$D$20&amp;", "&amp;'[1]Список Классика'!$C$20,IF(A31='[1]Список Классика'!$A$21,'[1]Список Классика'!$D$21&amp;", "&amp;'[1]Список Классика'!$C$21,IF(A31='[1]Список Классика'!$A$22,'[1]Список Классика'!$D$22&amp;", "&amp;'[1]Список Классика'!$C$22,IF(A31='[1]Список Классика'!$A$23,'[1]Список Классика'!$D$23&amp;", "&amp;'[1]Список Классика'!$C$23,IF(A31='[1]Список Классика'!$A$24,'[1]Список Классика'!$D$24&amp;", "&amp;'[1]Список Классика'!$C$24,IF(A31='[1]Список Классика'!$A$25,'[1]Список Классика'!$D$25&amp;", "&amp;'[1]Список Классика'!$C$25,IF(A31='[1]Список Классика'!$A$26,'[1]Список Классика'!$D$26&amp;", "&amp;'[1]Список Классика'!$C$26,IF(A31='[1]Список Классика'!$A$27,'[1]Список Классика'!$D$27&amp;", "&amp;'[1]Список Классика'!$C$27,IF(A31='[1]Список Классика'!$A$28,'[1]Список Классика'!$D$28&amp;", "&amp;'[1]Список Классика'!$C$28,IF(A31='[1]Список Классика'!$A$29,'[1]Список Классика'!$D$29&amp;", "&amp;'[1]Список Классика'!$C$29,IF(A31='[1]Список Классика'!$A$30,'[1]Список Классика'!$D$30&amp;", "&amp;'[1]Список Классика'!$C$30,IF(A31='[1]Список Классика'!$A$31,'[1]Список Классика'!$D$31&amp;", "&amp;'[1]Список Классика'!$C$31,IF(A31='[1]Список Классика'!$A$32,'[1]Список Классика'!$D$32&amp;", "&amp;'[1]Список Классика'!$C$32,IF(A31='[1]Список Классика'!$A$33,'[1]Список Классика'!$D$33&amp;", "&amp;'[1]Список Классика'!$C$33,IF(A31='[1]Список Классика'!$A$34,'[1]Список Классика'!$D$34&amp;", "&amp;'[1]Список Классика'!$C$34,IF(A31='[1]Список Классика'!$A$35,'[1]Список Классика'!$D$35&amp;", "&amp;'[1]Список Классика'!$C$35,"Неверно указан номер"))))))))))))))))))))))))))</f>
        <v>0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28"/>
      <c r="P31" s="113"/>
      <c r="Q31" s="113"/>
      <c r="R31" s="113"/>
    </row>
    <row r="32" spans="1:18" x14ac:dyDescent="0.25">
      <c r="A32" s="81"/>
      <c r="B32" s="79">
        <f>IF(A32=[1]Список!$A$8,[1]Список!$B$8,IF(A32=[1]Список!$A$9,[1]Список!$B$9,IF(A32=[1]Список!$A$10,[1]Список!$B$10,IF(A32=[1]Список!$A$11,[1]Список!$B$11,IF(A32=[1]Список!$A$12,[1]Список!$B$12,IF(A32=[1]Список!$A$13,[1]Список!$B$13,IF(A32=[1]Список!$A$14,[1]Список!$B$14,IF(A32=[1]Список!$A$15,[1]Список!$B$15,IF(A32=[1]Список!$A$16,[1]Список!$B$16,IF(A32=[1]Список!$A$17,[1]Список!$B$17,IF(A32=[1]Список!$A$18,[1]Список!$B$18,IF(A32=[1]Список!$A$19,[1]Список!$B$19,IF(A32=[1]Список!$A$20,[1]Список!$B$20,IF(A32=[1]Список!$A$21,[1]Список!$B$21,IF(A32=[1]Список!$A$22,[1]Список!$B$22,IF(A32=[1]Список!$A$23,[1]Список!$B$23,IF(A32=[1]Список!$A$24,[1]Список!$B$24,IF(A32=[1]Список!$A$25,[1]Список!$B$25,IF(A32=[1]Список!$A$26,[1]Список!$B$26,IF(A32=[1]Список!$A$27,[1]Список!$B$27,IF(A32=[1]Список!$A$28,[1]Список!$B$28,IF(A32=[1]Список!$A$29,[1]Список!$B$29,IF(A32=[1]Список!$A$30,[1]Список!$B$30,IF(A32=[1]Список!$A$31,[1]Список!$B$31,IF(A32=[1]Список!$A$32,[1]Список!$B$32,"Неверно указан номер")))))))))))))))))))))))))</f>
        <v>0</v>
      </c>
      <c r="C32" s="80">
        <f>IF(A32=0,0,IF(A32='[1]Список Классика'!$A$11,'[1]Список Классика'!$D$11&amp;", "&amp;'[1]Список Классика'!$C$11,IF(A32='[1]Список Классика'!$A$12,'[1]Список Классика'!$D$12&amp;", "&amp;'[1]Список Классика'!$C$12,IF(A32='[1]Список Классика'!$A$13,'[1]Список Классика'!$D$13&amp;", "&amp;'[1]Список Классика'!$C$13,IF(A32='[1]Список Классика'!$A$14,'[1]Список Классика'!$D$14&amp;", "&amp;'[1]Список Классика'!$C$14,IF(A32='[1]Список Классика'!$A$15,'[1]Список Классика'!$D$15&amp;", "&amp;'[1]Список Классика'!$C$15,IF(A32='[1]Список Классика'!$A$16,'[1]Список Классика'!$D$16&amp;", "&amp;'[1]Список Классика'!$C$16,IF(A32='[1]Список Классика'!$A$17,'[1]Список Классика'!$D$17&amp;", "&amp;'[1]Список Классика'!$C$17,IF(A32='[1]Список Классика'!$A$18,'[1]Список Классика'!$D$18&amp;", "&amp;'[1]Список Классика'!C$18,IF(A32='[1]Список Классика'!$A$19,'[1]Список Классика'!$D$19&amp;", "&amp;'[1]Список Классика'!$C$19,IF(A32='[1]Список Классика'!$A$20,'[1]Список Классика'!$D$20&amp;", "&amp;'[1]Список Классика'!$C$20,IF(A32='[1]Список Классика'!$A$21,'[1]Список Классика'!$D$21&amp;", "&amp;'[1]Список Классика'!$C$21,IF(A32='[1]Список Классика'!$A$22,'[1]Список Классика'!$D$22&amp;", "&amp;'[1]Список Классика'!$C$22,IF(A32='[1]Список Классика'!$A$23,'[1]Список Классика'!$D$23&amp;", "&amp;'[1]Список Классика'!$C$23,IF(A32='[1]Список Классика'!$A$24,'[1]Список Классика'!$D$24&amp;", "&amp;'[1]Список Классика'!$C$24,IF(A32='[1]Список Классика'!$A$25,'[1]Список Классика'!$D$25&amp;", "&amp;'[1]Список Классика'!$C$25,IF(A32='[1]Список Классика'!$A$26,'[1]Список Классика'!$D$26&amp;", "&amp;'[1]Список Классика'!$C$26,IF(A32='[1]Список Классика'!$A$27,'[1]Список Классика'!$D$27&amp;", "&amp;'[1]Список Классика'!$C$27,IF(A32='[1]Список Классика'!$A$28,'[1]Список Классика'!$D$28&amp;", "&amp;'[1]Список Классика'!$C$28,IF(A32='[1]Список Классика'!$A$29,'[1]Список Классика'!$D$29&amp;", "&amp;'[1]Список Классика'!$C$29,IF(A32='[1]Список Классика'!$A$30,'[1]Список Классика'!$D$30&amp;", "&amp;'[1]Список Классика'!$C$30,IF(A32='[1]Список Классика'!$A$31,'[1]Список Классика'!$D$31&amp;", "&amp;'[1]Список Классика'!$C$31,IF(A32='[1]Список Классика'!$A$32,'[1]Список Классика'!$D$32&amp;", "&amp;'[1]Список Классика'!$C$32,IF(A32='[1]Список Классика'!$A$33,'[1]Список Классика'!$D$33&amp;", "&amp;'[1]Список Классика'!$C$33,IF(A32='[1]Список Классика'!$A$34,'[1]Список Классика'!$D$34&amp;", "&amp;'[1]Список Классика'!$C$34,IF(A32='[1]Список Классика'!$A$35,'[1]Список Классика'!$D$35&amp;", "&amp;'[1]Список Классика'!$C$35,"Неверно указан номер"))))))))))))))))))))))))))</f>
        <v>0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28"/>
      <c r="P32" s="113"/>
      <c r="Q32" s="113"/>
      <c r="R32" s="113"/>
    </row>
    <row r="33" spans="1:18" x14ac:dyDescent="0.25">
      <c r="A33" s="84"/>
      <c r="B33" s="79">
        <f>IF(A33=[1]Список!$A$8,[1]Список!$B$8,IF(A33=[1]Список!$A$9,[1]Список!$B$9,IF(A33=[1]Список!$A$10,[1]Список!$B$10,IF(A33=[1]Список!$A$11,[1]Список!$B$11,IF(A33=[1]Список!$A$12,[1]Список!$B$12,IF(A33=[1]Список!$A$13,[1]Список!$B$13,IF(A33=[1]Список!$A$14,[1]Список!$B$14,IF(A33=[1]Список!$A$15,[1]Список!$B$15,IF(A33=[1]Список!$A$16,[1]Список!$B$16,IF(A33=[1]Список!$A$17,[1]Список!$B$17,IF(A33=[1]Список!$A$18,[1]Список!$B$18,IF(A33=[1]Список!$A$19,[1]Список!$B$19,IF(A33=[1]Список!$A$20,[1]Список!$B$20,IF(A33=[1]Список!$A$21,[1]Список!$B$21,IF(A33=[1]Список!$A$22,[1]Список!$B$22,IF(A33=[1]Список!$A$23,[1]Список!$B$23,IF(A33=[1]Список!$A$24,[1]Список!$B$24,IF(A33=[1]Список!$A$25,[1]Список!$B$25,IF(A33=[1]Список!$A$26,[1]Список!$B$26,IF(A33=[1]Список!$A$27,[1]Список!$B$27,IF(A33=[1]Список!$A$28,[1]Список!$B$28,IF(A33=[1]Список!$A$29,[1]Список!$B$29,IF(A33=[1]Список!$A$30,[1]Список!$B$30,IF(A33=[1]Список!$A$31,[1]Список!$B$31,IF(A33=[1]Список!$A$32,[1]Список!$B$32,"Неверно указан номер")))))))))))))))))))))))))</f>
        <v>0</v>
      </c>
      <c r="C33" s="80">
        <f>IF(A33=0,0,IF(A33='[1]Список Классика'!$A$11,'[1]Список Классика'!$D$11&amp;", "&amp;'[1]Список Классика'!$C$11,IF(A33='[1]Список Классика'!$A$12,'[1]Список Классика'!$D$12&amp;", "&amp;'[1]Список Классика'!$C$12,IF(A33='[1]Список Классика'!$A$13,'[1]Список Классика'!$D$13&amp;", "&amp;'[1]Список Классика'!$C$13,IF(A33='[1]Список Классика'!$A$14,'[1]Список Классика'!$D$14&amp;", "&amp;'[1]Список Классика'!$C$14,IF(A33='[1]Список Классика'!$A$15,'[1]Список Классика'!$D$15&amp;", "&amp;'[1]Список Классика'!$C$15,IF(A33='[1]Список Классика'!$A$16,'[1]Список Классика'!$D$16&amp;", "&amp;'[1]Список Классика'!$C$16,IF(A33='[1]Список Классика'!$A$17,'[1]Список Классика'!$D$17&amp;", "&amp;'[1]Список Классика'!$C$17,IF(A33='[1]Список Классика'!$A$18,'[1]Список Классика'!$D$18&amp;", "&amp;'[1]Список Классика'!C$18,IF(A33='[1]Список Классика'!$A$19,'[1]Список Классика'!$D$19&amp;", "&amp;'[1]Список Классика'!$C$19,IF(A33='[1]Список Классика'!$A$20,'[1]Список Классика'!$D$20&amp;", "&amp;'[1]Список Классика'!$C$20,IF(A33='[1]Список Классика'!$A$21,'[1]Список Классика'!$D$21&amp;", "&amp;'[1]Список Классика'!$C$21,IF(A33='[1]Список Классика'!$A$22,'[1]Список Классика'!$D$22&amp;", "&amp;'[1]Список Классика'!$C$22,IF(A33='[1]Список Классика'!$A$23,'[1]Список Классика'!$D$23&amp;", "&amp;'[1]Список Классика'!$C$23,IF(A33='[1]Список Классика'!$A$24,'[1]Список Классика'!$D$24&amp;", "&amp;'[1]Список Классика'!$C$24,IF(A33='[1]Список Классика'!$A$25,'[1]Список Классика'!$D$25&amp;", "&amp;'[1]Список Классика'!$C$25,IF(A33='[1]Список Классика'!$A$26,'[1]Список Классика'!$D$26&amp;", "&amp;'[1]Список Классика'!$C$26,IF(A33='[1]Список Классика'!$A$27,'[1]Список Классика'!$D$27&amp;", "&amp;'[1]Список Классика'!$C$27,IF(A33='[1]Список Классика'!$A$28,'[1]Список Классика'!$D$28&amp;", "&amp;'[1]Список Классика'!$C$28,IF(A33='[1]Список Классика'!$A$29,'[1]Список Классика'!$D$29&amp;", "&amp;'[1]Список Классика'!$C$29,IF(A33='[1]Список Классика'!$A$30,'[1]Список Классика'!$D$30&amp;", "&amp;'[1]Список Классика'!$C$30,IF(A33='[1]Список Классика'!$A$31,'[1]Список Классика'!$D$31&amp;", "&amp;'[1]Список Классика'!$C$31,IF(A33='[1]Список Классика'!$A$32,'[1]Список Классика'!$D$32&amp;", "&amp;'[1]Список Классика'!$C$32,IF(A33='[1]Список Классика'!$A$33,'[1]Список Классика'!$D$33&amp;", "&amp;'[1]Список Классика'!$C$33,IF(A33='[1]Список Классика'!$A$34,'[1]Список Классика'!$D$34&amp;", "&amp;'[1]Список Классика'!$C$34,IF(A33='[1]Список Классика'!$A$35,'[1]Список Классика'!$D$35&amp;", "&amp;'[1]Список Классика'!$C$35,"Неверно указан номер"))))))))))))))))))))))))))</f>
        <v>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28"/>
      <c r="P33" s="113"/>
      <c r="Q33" s="113"/>
      <c r="R33" s="113"/>
    </row>
    <row r="34" spans="1:18" x14ac:dyDescent="0.25">
      <c r="A34" s="85"/>
      <c r="B34" s="79">
        <f>IF(A34=[1]Список!$A$8,[1]Список!$B$8,IF(A34=[1]Список!$A$9,[1]Список!$B$9,IF(A34=[1]Список!$A$10,[1]Список!$B$10,IF(A34=[1]Список!$A$11,[1]Список!$B$11,IF(A34=[1]Список!$A$12,[1]Список!$B$12,IF(A34=[1]Список!$A$13,[1]Список!$B$13,IF(A34=[1]Список!$A$14,[1]Список!$B$14,IF(A34=[1]Список!$A$15,[1]Список!$B$15,IF(A34=[1]Список!$A$16,[1]Список!$B$16,IF(A34=[1]Список!$A$17,[1]Список!$B$17,IF(A34=[1]Список!$A$18,[1]Список!$B$18,IF(A34=[1]Список!$A$19,[1]Список!$B$19,IF(A34=[1]Список!$A$20,[1]Список!$B$20,IF(A34=[1]Список!$A$21,[1]Список!$B$21,IF(A34=[1]Список!$A$22,[1]Список!$B$22,IF(A34=[1]Список!$A$23,[1]Список!$B$23,IF(A34=[1]Список!$A$24,[1]Список!$B$24,IF(A34=[1]Список!$A$25,[1]Список!$B$25,IF(A34=[1]Список!$A$26,[1]Список!$B$26,IF(A34=[1]Список!$A$27,[1]Список!$B$27,IF(A34=[1]Список!$A$28,[1]Список!$B$28,IF(A34=[1]Список!$A$29,[1]Список!$B$29,IF(A34=[1]Список!$A$30,[1]Список!$B$30,IF(A34=[1]Список!$A$31,[1]Список!$B$31,IF(A34=[1]Список!$A$32,[1]Список!$B$32,"Неверно указан номер")))))))))))))))))))))))))</f>
        <v>0</v>
      </c>
      <c r="C34" s="80">
        <f>IF(A34=0,0,IF(A34='[1]Список Классика'!$A$11,'[1]Список Классика'!$D$11&amp;", "&amp;'[1]Список Классика'!$C$11,IF(A34='[1]Список Классика'!$A$12,'[1]Список Классика'!$D$12&amp;", "&amp;'[1]Список Классика'!$C$12,IF(A34='[1]Список Классика'!$A$13,'[1]Список Классика'!$D$13&amp;", "&amp;'[1]Список Классика'!$C$13,IF(A34='[1]Список Классика'!$A$14,'[1]Список Классика'!$D$14&amp;", "&amp;'[1]Список Классика'!$C$14,IF(A34='[1]Список Классика'!$A$15,'[1]Список Классика'!$D$15&amp;", "&amp;'[1]Список Классика'!$C$15,IF(A34='[1]Список Классика'!$A$16,'[1]Список Классика'!$D$16&amp;", "&amp;'[1]Список Классика'!$C$16,IF(A34='[1]Список Классика'!$A$17,'[1]Список Классика'!$D$17&amp;", "&amp;'[1]Список Классика'!$C$17,IF(A34='[1]Список Классика'!$A$18,'[1]Список Классика'!$D$18&amp;", "&amp;'[1]Список Классика'!C$18,IF(A34='[1]Список Классика'!$A$19,'[1]Список Классика'!$D$19&amp;", "&amp;'[1]Список Классика'!$C$19,IF(A34='[1]Список Классика'!$A$20,'[1]Список Классика'!$D$20&amp;", "&amp;'[1]Список Классика'!$C$20,IF(A34='[1]Список Классика'!$A$21,'[1]Список Классика'!$D$21&amp;", "&amp;'[1]Список Классика'!$C$21,IF(A34='[1]Список Классика'!$A$22,'[1]Список Классика'!$D$22&amp;", "&amp;'[1]Список Классика'!$C$22,IF(A34='[1]Список Классика'!$A$23,'[1]Список Классика'!$D$23&amp;", "&amp;'[1]Список Классика'!$C$23,IF(A34='[1]Список Классика'!$A$24,'[1]Список Классика'!$D$24&amp;", "&amp;'[1]Список Классика'!$C$24,IF(A34='[1]Список Классика'!$A$25,'[1]Список Классика'!$D$25&amp;", "&amp;'[1]Список Классика'!$C$25,IF(A34='[1]Список Классика'!$A$26,'[1]Список Классика'!$D$26&amp;", "&amp;'[1]Список Классика'!$C$26,IF(A34='[1]Список Классика'!$A$27,'[1]Список Классика'!$D$27&amp;", "&amp;'[1]Список Классика'!$C$27,IF(A34='[1]Список Классика'!$A$28,'[1]Список Классика'!$D$28&amp;", "&amp;'[1]Список Классика'!$C$28,IF(A34='[1]Список Классика'!$A$29,'[1]Список Классика'!$D$29&amp;", "&amp;'[1]Список Классика'!$C$29,IF(A34='[1]Список Классика'!$A$30,'[1]Список Классика'!$D$30&amp;", "&amp;'[1]Список Классика'!$C$30,IF(A34='[1]Список Классика'!$A$31,'[1]Список Классика'!$D$31&amp;", "&amp;'[1]Список Классика'!$C$31,IF(A34='[1]Список Классика'!$A$32,'[1]Список Классика'!$D$32&amp;", "&amp;'[1]Список Классика'!$C$32,IF(A34='[1]Список Классика'!$A$33,'[1]Список Классика'!$D$33&amp;", "&amp;'[1]Список Классика'!$C$33,IF(A34='[1]Список Классика'!$A$34,'[1]Список Классика'!$D$34&amp;", "&amp;'[1]Список Классика'!$C$34,IF(A34='[1]Список Классика'!$A$35,'[1]Список Классика'!$D$35&amp;", "&amp;'[1]Список Классика'!$C$35,"Неверно указан номер"))))))))))))))))))))))))))</f>
        <v>0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</row>
    <row r="36" spans="1:18" x14ac:dyDescent="0.25">
      <c r="A36" s="129" t="str">
        <f>"                       "&amp;'[1]Дивизионы и Команды'!$G$2&amp;" (" &amp;'[1]Дивизионы и Команды'!$I$2&amp;")                                        "&amp;'[1]Дивизионы и Команды'!$H$2</f>
        <v xml:space="preserve">                       Руководитель гонки (СС 1 Кат, лиц. №В17-1115)                                        Глушенков Ю.П.</v>
      </c>
      <c r="B36" s="129"/>
      <c r="C36" s="129"/>
      <c r="D36" s="129"/>
      <c r="E36" s="129"/>
      <c r="F36" s="129"/>
      <c r="G36" s="129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1:18" x14ac:dyDescent="0.25">
      <c r="A37" s="29" t="str">
        <f>"                       "&amp;'[1]Дивизионы и Команды'!$G$3&amp;" (" &amp;'[1]Дивизионы и Команды'!$I$3&amp;")                                          "&amp;'[1]Дивизионы и Команды'!$H$3</f>
        <v xml:space="preserve">                       Главный секретарь (СС 1 К, лиц.№В17-2498)                                          Панфилова Д.А.</v>
      </c>
      <c r="B37" s="29"/>
      <c r="C37" s="29"/>
      <c r="D37" s="29"/>
      <c r="E37" s="29"/>
      <c r="F37" s="29"/>
      <c r="G37" s="29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1:18" x14ac:dyDescent="0.25">
      <c r="A38" s="29" t="str">
        <f>"                       "&amp;'[1]Дивизионы и Команды'!$G$4&amp;" (" &amp;'[1]Дивизионы и Команды'!$I$4&amp;")                                           "&amp;'[1]Дивизионы и Команды'!$H$4</f>
        <v xml:space="preserve">                       Председатель КСК (СС 1 К, лиц.№В17-2582)                                           Папин В.В.</v>
      </c>
      <c r="B38" s="29"/>
      <c r="C38" s="29"/>
      <c r="D38" s="29"/>
      <c r="E38" s="29"/>
      <c r="F38" s="29"/>
      <c r="G38" s="29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1:18" x14ac:dyDescent="0.25">
      <c r="A39" s="29"/>
      <c r="B39" s="29"/>
      <c r="C39" s="29"/>
      <c r="D39" s="29"/>
      <c r="E39" s="29"/>
      <c r="F39" s="29"/>
      <c r="G39" s="29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1:18" x14ac:dyDescent="0.25">
      <c r="A40" s="29"/>
      <c r="B40" s="29"/>
      <c r="C40" s="29"/>
      <c r="D40" s="29"/>
      <c r="E40" s="29"/>
      <c r="F40" s="29"/>
      <c r="G40" s="29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 x14ac:dyDescent="0.25">
      <c r="A41" s="29"/>
      <c r="B41" s="29"/>
      <c r="C41" s="29"/>
      <c r="D41" s="29"/>
      <c r="E41" s="29"/>
      <c r="F41" s="29"/>
      <c r="G41" s="29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1:18" x14ac:dyDescent="0.25"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1:18" x14ac:dyDescent="0.25">
      <c r="A43" s="30"/>
      <c r="B43" s="30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52" spans="2:2" x14ac:dyDescent="0.25">
      <c r="B52" s="86"/>
    </row>
    <row r="53" spans="2:2" x14ac:dyDescent="0.25">
      <c r="B53" s="86"/>
    </row>
    <row r="54" spans="2:2" x14ac:dyDescent="0.25">
      <c r="B54" s="86"/>
    </row>
    <row r="55" spans="2:2" x14ac:dyDescent="0.25">
      <c r="B55" s="86"/>
    </row>
    <row r="56" spans="2:2" x14ac:dyDescent="0.25">
      <c r="B56" s="86"/>
    </row>
    <row r="57" spans="2:2" x14ac:dyDescent="0.25">
      <c r="B57" s="86"/>
    </row>
    <row r="58" spans="2:2" x14ac:dyDescent="0.25">
      <c r="B58" s="86"/>
    </row>
    <row r="59" spans="2:2" x14ac:dyDescent="0.25">
      <c r="B59" s="86"/>
    </row>
    <row r="60" spans="2:2" x14ac:dyDescent="0.25">
      <c r="B60" s="86"/>
    </row>
    <row r="61" spans="2:2" x14ac:dyDescent="0.25">
      <c r="B61" s="86"/>
    </row>
    <row r="62" spans="2:2" x14ac:dyDescent="0.25">
      <c r="B62" s="86"/>
    </row>
    <row r="63" spans="2:2" x14ac:dyDescent="0.25">
      <c r="B63" s="86"/>
    </row>
    <row r="81" spans="1:2" x14ac:dyDescent="0.25">
      <c r="A81" s="87"/>
      <c r="B81" s="87"/>
    </row>
    <row r="82" spans="1:2" x14ac:dyDescent="0.25">
      <c r="A82" s="87"/>
      <c r="B82" s="87"/>
    </row>
    <row r="83" spans="1:2" x14ac:dyDescent="0.25">
      <c r="A83" s="87"/>
      <c r="B83" s="87"/>
    </row>
    <row r="84" spans="1:2" x14ac:dyDescent="0.25">
      <c r="A84" s="87"/>
      <c r="B84" s="87"/>
    </row>
    <row r="85" spans="1:2" x14ac:dyDescent="0.25">
      <c r="A85" s="87"/>
      <c r="B85" s="87"/>
    </row>
    <row r="86" spans="1:2" x14ac:dyDescent="0.25">
      <c r="A86" s="87"/>
      <c r="B86" s="87"/>
    </row>
    <row r="87" spans="1:2" x14ac:dyDescent="0.25">
      <c r="A87" s="87"/>
      <c r="B87" s="87"/>
    </row>
    <row r="88" spans="1:2" x14ac:dyDescent="0.25">
      <c r="A88" s="87"/>
      <c r="B88" s="87"/>
    </row>
    <row r="89" spans="1:2" x14ac:dyDescent="0.25">
      <c r="A89" s="87"/>
      <c r="B89" s="87"/>
    </row>
    <row r="90" spans="1:2" x14ac:dyDescent="0.25">
      <c r="A90" s="87"/>
      <c r="B90" s="87"/>
    </row>
    <row r="91" spans="1:2" x14ac:dyDescent="0.25">
      <c r="A91" s="87"/>
      <c r="B91" s="87"/>
    </row>
    <row r="92" spans="1:2" x14ac:dyDescent="0.25">
      <c r="A92" s="87"/>
      <c r="B92" s="87"/>
    </row>
    <row r="110" spans="2:2" x14ac:dyDescent="0.25">
      <c r="B110" s="86"/>
    </row>
    <row r="111" spans="2:2" x14ac:dyDescent="0.25">
      <c r="B111" s="86"/>
    </row>
    <row r="112" spans="2:2" x14ac:dyDescent="0.25">
      <c r="B112" s="86"/>
    </row>
    <row r="113" spans="2:2" x14ac:dyDescent="0.25">
      <c r="B113" s="86"/>
    </row>
    <row r="114" spans="2:2" x14ac:dyDescent="0.25">
      <c r="B114" s="86"/>
    </row>
    <row r="115" spans="2:2" x14ac:dyDescent="0.25">
      <c r="B115" s="86"/>
    </row>
    <row r="116" spans="2:2" x14ac:dyDescent="0.25">
      <c r="B116" s="86"/>
    </row>
    <row r="117" spans="2:2" x14ac:dyDescent="0.25">
      <c r="B117" s="86"/>
    </row>
    <row r="118" spans="2:2" x14ac:dyDescent="0.25">
      <c r="B118" s="86"/>
    </row>
    <row r="119" spans="2:2" x14ac:dyDescent="0.25">
      <c r="B119" s="86"/>
    </row>
    <row r="120" spans="2:2" x14ac:dyDescent="0.25">
      <c r="B120" s="86"/>
    </row>
    <row r="121" spans="2:2" x14ac:dyDescent="0.25">
      <c r="B121" s="86"/>
    </row>
    <row r="139" spans="2:2" x14ac:dyDescent="0.25">
      <c r="B139" s="86"/>
    </row>
    <row r="140" spans="2:2" x14ac:dyDescent="0.25">
      <c r="B140" s="86"/>
    </row>
    <row r="141" spans="2:2" x14ac:dyDescent="0.25">
      <c r="B141" s="86"/>
    </row>
    <row r="142" spans="2:2" x14ac:dyDescent="0.25">
      <c r="B142" s="86"/>
    </row>
    <row r="143" spans="2:2" x14ac:dyDescent="0.25">
      <c r="B143" s="86"/>
    </row>
    <row r="144" spans="2:2" x14ac:dyDescent="0.25">
      <c r="B144" s="86"/>
    </row>
    <row r="145" spans="2:2" x14ac:dyDescent="0.25">
      <c r="B145" s="86"/>
    </row>
    <row r="146" spans="2:2" x14ac:dyDescent="0.25">
      <c r="B146" s="86"/>
    </row>
    <row r="147" spans="2:2" x14ac:dyDescent="0.25">
      <c r="B147" s="86"/>
    </row>
    <row r="148" spans="2:2" x14ac:dyDescent="0.25">
      <c r="B148" s="86"/>
    </row>
    <row r="149" spans="2:2" x14ac:dyDescent="0.25">
      <c r="B149" s="86"/>
    </row>
    <row r="150" spans="2:2" x14ac:dyDescent="0.25">
      <c r="B150" s="86"/>
    </row>
    <row r="151" spans="2:2" x14ac:dyDescent="0.25">
      <c r="B151" s="86"/>
    </row>
    <row r="152" spans="2:2" x14ac:dyDescent="0.25">
      <c r="B152" s="86"/>
    </row>
    <row r="153" spans="2:2" x14ac:dyDescent="0.25">
      <c r="B153" s="86"/>
    </row>
    <row r="154" spans="2:2" x14ac:dyDescent="0.25">
      <c r="B154" s="86"/>
    </row>
    <row r="155" spans="2:2" x14ac:dyDescent="0.25">
      <c r="B155" s="86"/>
    </row>
    <row r="156" spans="2:2" x14ac:dyDescent="0.25">
      <c r="B156" s="86"/>
    </row>
    <row r="157" spans="2:2" x14ac:dyDescent="0.25">
      <c r="B157" s="86"/>
    </row>
  </sheetData>
  <sheetProtection selectLockedCells="1"/>
  <autoFilter ref="A7:R9">
    <filterColumn colId="3" showButton="0"/>
    <filterColumn colId="4" showButton="0"/>
    <filterColumn colId="5" showButton="0"/>
    <filterColumn colId="6" showButton="0"/>
    <filterColumn colId="7" showButton="0"/>
    <filterColumn colId="9" showButton="0"/>
    <filterColumn colId="10" showButton="0"/>
    <filterColumn colId="11" showButton="0"/>
    <filterColumn colId="12" showButton="0"/>
    <filterColumn colId="13" showButton="0"/>
    <sortState ref="A12:R34">
      <sortCondition ref="Q7:Q9"/>
    </sortState>
  </autoFilter>
  <mergeCells count="25">
    <mergeCell ref="A40:G40"/>
    <mergeCell ref="A41:G41"/>
    <mergeCell ref="A43:B43"/>
    <mergeCell ref="G8:I8"/>
    <mergeCell ref="J8:L8"/>
    <mergeCell ref="M8:O8"/>
    <mergeCell ref="A37:G37"/>
    <mergeCell ref="A38:G38"/>
    <mergeCell ref="A39:G39"/>
    <mergeCell ref="Q5:R5"/>
    <mergeCell ref="A7:A9"/>
    <mergeCell ref="B7:B9"/>
    <mergeCell ref="C7:C9"/>
    <mergeCell ref="D7:I7"/>
    <mergeCell ref="J7:O7"/>
    <mergeCell ref="P7:P9"/>
    <mergeCell ref="Q7:Q9"/>
    <mergeCell ref="R7:R9"/>
    <mergeCell ref="D8:F8"/>
    <mergeCell ref="B1:N1"/>
    <mergeCell ref="B2:N2"/>
    <mergeCell ref="B3:N3"/>
    <mergeCell ref="B4:N4"/>
    <mergeCell ref="B5:N5"/>
    <mergeCell ref="O5:P5"/>
  </mergeCells>
  <conditionalFormatting sqref="A18:A34">
    <cfRule type="duplicateValues" dxfId="54" priority="9"/>
  </conditionalFormatting>
  <conditionalFormatting sqref="B10:B34">
    <cfRule type="expression" dxfId="53" priority="8">
      <formula>B10="Неверно указан номер"</formula>
    </cfRule>
  </conditionalFormatting>
  <conditionalFormatting sqref="A18:A29">
    <cfRule type="duplicateValues" dxfId="52" priority="7"/>
  </conditionalFormatting>
  <conditionalFormatting sqref="A30:A33">
    <cfRule type="duplicateValues" dxfId="51" priority="6"/>
  </conditionalFormatting>
  <conditionalFormatting sqref="C10:C34">
    <cfRule type="cellIs" dxfId="50" priority="3" operator="equal">
      <formula>0</formula>
    </cfRule>
    <cfRule type="cellIs" dxfId="49" priority="4" operator="equal">
      <formula>0</formula>
    </cfRule>
    <cfRule type="cellIs" dxfId="48" priority="5" operator="equal">
      <formula>""", """</formula>
    </cfRule>
  </conditionalFormatting>
  <conditionalFormatting sqref="A10:A17">
    <cfRule type="duplicateValues" dxfId="47" priority="2"/>
  </conditionalFormatting>
  <conditionalFormatting sqref="P10:P34">
    <cfRule type="cellIs" dxfId="46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Список Классика</vt:lpstr>
      <vt:lpstr>Список Д2-1600</vt:lpstr>
      <vt:lpstr>Список Д1-3500</vt:lpstr>
      <vt:lpstr>Список Т4-3</vt:lpstr>
      <vt:lpstr>пр 1</vt:lpstr>
      <vt:lpstr>пр 2</vt:lpstr>
      <vt:lpstr>пр 4</vt:lpstr>
      <vt:lpstr>пр5</vt:lpstr>
      <vt:lpstr>Предв. Кл.</vt:lpstr>
      <vt:lpstr>Предв. 1600</vt:lpstr>
      <vt:lpstr>Предв. 3500</vt:lpstr>
      <vt:lpstr>Предв. 4-3</vt:lpstr>
      <vt:lpstr>'Предв. 1600'!Д2_1600</vt:lpstr>
      <vt:lpstr>'Список Д2-1600'!Д2_1600</vt:lpstr>
      <vt:lpstr>'пр 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2017-05-29T12:06:29Z</dcterms:created>
  <dcterms:modified xsi:type="dcterms:W3CDTF">2017-05-29T12:15:56Z</dcterms:modified>
</cp:coreProperties>
</file>